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fiorani\Desktop\CARTELLE\SAP\"/>
    </mc:Choice>
  </mc:AlternateContent>
  <bookViews>
    <workbookView xWindow="-120" yWindow="-120" windowWidth="30960" windowHeight="16920"/>
  </bookViews>
  <sheets>
    <sheet name="RIEPILOGO 2 TRIM.2022" sheetId="27" r:id="rId1"/>
    <sheet name="P002 FSE" sheetId="26" r:id="rId2"/>
    <sheet name="PON IOG" sheetId="25" r:id="rId3"/>
    <sheet name="DIV.4^" sheetId="28" r:id="rId4"/>
    <sheet name="D.P.2022" sheetId="23" r:id="rId5"/>
  </sheets>
  <definedNames>
    <definedName name="Avanzate">#REF!</definedName>
    <definedName name="DataDiFine">#REF!</definedName>
    <definedName name="DataDiInizio">#REF!</definedName>
    <definedName name="IndennitàTrasferta">#REF!</definedName>
    <definedName name="TuttiIDati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23" l="1"/>
  <c r="K56" i="23"/>
  <c r="I56" i="23"/>
  <c r="J35" i="26"/>
  <c r="K35" i="26"/>
  <c r="I35" i="26"/>
  <c r="I14" i="25"/>
  <c r="I15" i="28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 l="1"/>
  <c r="L17" i="26"/>
  <c r="L16" i="26"/>
  <c r="L15" i="26"/>
  <c r="L14" i="26"/>
  <c r="L12" i="26"/>
  <c r="L11" i="26"/>
  <c r="L13" i="26"/>
  <c r="L10" i="26"/>
  <c r="L9" i="26"/>
  <c r="L8" i="26"/>
  <c r="L7" i="26"/>
  <c r="L6" i="26"/>
  <c r="L5" i="26"/>
  <c r="L4" i="26"/>
  <c r="E7" i="27"/>
  <c r="L35" i="26" l="1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56" i="23" l="1"/>
</calcChain>
</file>

<file path=xl/sharedStrings.xml><?xml version="1.0" encoding="utf-8"?>
<sst xmlns="http://schemas.openxmlformats.org/spreadsheetml/2006/main" count="489" uniqueCount="131">
  <si>
    <t>TOTALE</t>
  </si>
  <si>
    <t>IMPORTO</t>
  </si>
  <si>
    <t>IVA</t>
  </si>
  <si>
    <t>D.D. E DATA DECRETO</t>
  </si>
  <si>
    <t>N. D.P.</t>
  </si>
  <si>
    <t>Beneficiario</t>
  </si>
  <si>
    <t>Oggetto</t>
  </si>
  <si>
    <t>Fattura</t>
  </si>
  <si>
    <t>Data Fattura</t>
  </si>
  <si>
    <t>Fondo</t>
  </si>
  <si>
    <t>P002_FSE</t>
  </si>
  <si>
    <t>IRPEF</t>
  </si>
  <si>
    <t>ANPAL SERVIZI</t>
  </si>
  <si>
    <t>DD.291/II/2015</t>
  </si>
  <si>
    <t>ANPAL SERVIZI SPA</t>
  </si>
  <si>
    <t>STUDIO BERSANI MANNA</t>
  </si>
  <si>
    <t>ANPAL SERVIZI S.P.A.</t>
  </si>
  <si>
    <t>ENTE NAZIONALE PER IL MICROCREDITO</t>
  </si>
  <si>
    <t>UNIONCAMERE</t>
  </si>
  <si>
    <t>REGIONE LAZIO</t>
  </si>
  <si>
    <t>REGIONE LOMBARDIA</t>
  </si>
  <si>
    <t>EY ADVISORY S.P.A.</t>
  </si>
  <si>
    <t>P001_YEI</t>
  </si>
  <si>
    <t>P001_FSE</t>
  </si>
  <si>
    <t>INDRA ITALIA S.P.A.</t>
  </si>
  <si>
    <t>ALMAVIVA</t>
  </si>
  <si>
    <t>DD.254/2020</t>
  </si>
  <si>
    <t>DD.292/2019</t>
  </si>
  <si>
    <t>ALMAVIVA S.P.A.</t>
  </si>
  <si>
    <t>CONSORZIO LEONARDO S. E L.</t>
  </si>
  <si>
    <t>DD. 254/2020</t>
  </si>
  <si>
    <t>CLES</t>
  </si>
  <si>
    <t>13/10/2020 E 19/10/2020</t>
  </si>
  <si>
    <t>DD. 81/2020</t>
  </si>
  <si>
    <t>DD.81/2020</t>
  </si>
  <si>
    <t>FORWORK</t>
  </si>
  <si>
    <t>PROGETTO INTEGRATO PER L'AUTOIMPRENDITORIALITA'-EDIZIONE 2021-2022-CUP E57F21000000006</t>
  </si>
  <si>
    <t>DD.500/2020</t>
  </si>
  <si>
    <t>ANPAL-CLP-00260-AS-PA 2020-LINEA 19-MONITORAGGIO E VALUTAZIONE PAL-CUP I59F19000430006</t>
  </si>
  <si>
    <t>2018ANPALCCO019_ACC/progetto PCNs 2018-2020 VS/2018/0254</t>
  </si>
  <si>
    <t xml:space="preserve">ANNO 2022 - DISPOSIZIONI PAGAMENTO </t>
  </si>
  <si>
    <t>GRANT AGREEMENT VS/2017/0446</t>
  </si>
  <si>
    <t>TRASFERIMENTO RISORSE PON IOG CIRCUITO 1</t>
  </si>
  <si>
    <t>CONSORZIO LEONARDO SERVIZI E LAVORI</t>
  </si>
  <si>
    <t>DD. 191/2019</t>
  </si>
  <si>
    <t>DD.570/2019 RIMODULATO CON DD.37/2022</t>
  </si>
  <si>
    <t>CONV.SERV. DI CONTACT CENTER IN OUTSOURCING 2-LOTTO 3-SAL 24-febbraio 2022-CUP E51D19000010007</t>
  </si>
  <si>
    <t>SIGMA LOTTO 4-SAL SETTEMBRE 2021-CUP E51D20001170006-CIG 8230936F3F</t>
  </si>
  <si>
    <t>SIGMA LOTTO 4-SAL OTTOBRE 2021-CUP E51D20001170006-CIG 8230936F3F</t>
  </si>
  <si>
    <t>FOOD ON THE ROAD</t>
  </si>
  <si>
    <t>CATERING PER SERVIZI PER LO SVOLGIMENTO DELLA SESSIONE DI FORMAZIONE ASSISTENTI EURES 2022-ROMA 12 E 14 APRILE 2022 A VALERE SUL PROGETTO EURES EUROPEAN EMPLOYMENT SERVICES 20152020</t>
  </si>
  <si>
    <t>DD.84/2022</t>
  </si>
  <si>
    <t>SERV.ASSIST.TECNICA E GESTIONALE A SUPPORTO DELLE ATTIVITA' DI COORDINAMENTO DEL PROGETTO FORWORK SVINVOLO DELLO 0,50% SULL'INTERA DURATA DEL CONTRATTO-CIG 8482889D71-CUP 132C17000200006</t>
  </si>
  <si>
    <t>IT03I3B2201172</t>
  </si>
  <si>
    <t>LINKS MANAGEMENT AND TECHNOLOGY SPA</t>
  </si>
  <si>
    <t>PROGETTO COMPETENZE ICT PER I GIOVANI DEL MEZZOGIORNO M.A.D.E.-ANTICIPO DEL 20% DEL FINANZIAMENTO-CUP E88D18001880007</t>
  </si>
  <si>
    <t>219/00</t>
  </si>
  <si>
    <t>PAGAMENTO SALDO DEL FINANZIAMENTO CE AL CO-APPLICANT - CUP E84D18000210002</t>
  </si>
  <si>
    <t>DD.265/2019</t>
  </si>
  <si>
    <t>MCG CONSULTING</t>
  </si>
  <si>
    <t>MLPS-CLP-00019-PERCORSI DI SVILUPPO PROFESSIONALE NELL'ICT(NGG_BIS_2-A); MLPS-CLP-00020-PERCORSI DI SVILUPPO PROFESSIONALE NELL'ICT (NGG_BIS_5) CUP E59D18000280007</t>
  </si>
  <si>
    <t>1_42</t>
  </si>
  <si>
    <t>REGIONE LOMBARDA</t>
  </si>
  <si>
    <t>AGENZIA PIEMONTE LAVORO</t>
  </si>
  <si>
    <t>SALDO SOMME AI PARTNER DI FORWORK-CUP I32C17000200006</t>
  </si>
  <si>
    <t>DD. 510/2019</t>
  </si>
  <si>
    <t>EXAR SOLUTIONS</t>
  </si>
  <si>
    <t>INFORCOOP ECIPA PIEMONTE</t>
  </si>
  <si>
    <t>AT LEGALE RESTITUZIONE TRATTENUTA- DA SAL 1 A SAL 12-CUPE51G150000030006</t>
  </si>
  <si>
    <t>STUDIO ASSOCIATO BERSANI MANNA</t>
  </si>
  <si>
    <t>FONDAZIONE R. DEBENEDETTI</t>
  </si>
  <si>
    <t>PMI CONSULTING</t>
  </si>
  <si>
    <t>ANPAL-CLP-00198-COOPERAZIONE SUD 2030-CUP E53H1900023230006</t>
  </si>
  <si>
    <t>CENTRO FORMAZIONE ILO (ITC ILO)</t>
  </si>
  <si>
    <t>ID-000293-AS-PA 2022-COORDINAMENTO SEZIONE 8-CUP I59F19000430006</t>
  </si>
  <si>
    <t>DD.570 E DD.345 RIMODULATI CON D.C.S. 37/2022</t>
  </si>
  <si>
    <t>CLP-226-LINEA 12-METODOLOGIE-CUP I59F19000410006</t>
  </si>
  <si>
    <t>D.C.S. 37/2022</t>
  </si>
  <si>
    <t>5469-5475-5624</t>
  </si>
  <si>
    <t>CLP 00271-COORDINAMENTO GENERALE-CUP I59F19000370006</t>
  </si>
  <si>
    <t>PARTE 5676</t>
  </si>
  <si>
    <t>PON SPAO FSE</t>
  </si>
  <si>
    <t xml:space="preserve">REGIONE MOLISE </t>
  </si>
  <si>
    <t>TRASFERIMENTO RISORSE  CIRCUITO 1</t>
  </si>
  <si>
    <t>PON SPAO FDR</t>
  </si>
  <si>
    <t>G.A.101051215-JITT-PCN 2021-2023</t>
  </si>
  <si>
    <t>EURODESK ITALY</t>
  </si>
  <si>
    <t>PAGAMENTO 80% DEL FINANZIAMENTO CE AL CO-APPLICANT - CUP E51H21000020004</t>
  </si>
  <si>
    <t>DD.135/2022</t>
  </si>
  <si>
    <t>SERVIZI ANALOGHI AT LEGALE SAL 11(24.11.2021-23.02.2022)-CIG 7868970F74-CUP E51D19000000007</t>
  </si>
  <si>
    <t>D.D.300/2019</t>
  </si>
  <si>
    <t>2022_80</t>
  </si>
  <si>
    <t>SERVIZI DI CONTACT CENTER IN OUTSOURCING 2-LOTTO 3- CIG 8223456292-CUP E51D19000010007</t>
  </si>
  <si>
    <t>SIGMA LOTTO 4-SAL NOVEMBRE 2021-CUP E51D20001170006-CIG 8230936F3F</t>
  </si>
  <si>
    <t>CLP-00239-LINEA 2-RAFFORZAMENTO DEI SERVIZI PER L'IMPIEGO PER TARGET SVANTAGGIATI CUP I59H19000500006</t>
  </si>
  <si>
    <t>LATTANZIO KIBS SPA</t>
  </si>
  <si>
    <t>VALUTATORE INDIPENDENTE-2° REPORT QUADRIMESTRALE (DAL 23.7.2021 AL 22.11.2021)-CIG 8271056355-CCUP E51B20001360006</t>
  </si>
  <si>
    <t>D.I. 125/2021</t>
  </si>
  <si>
    <t>C117-2022</t>
  </si>
  <si>
    <t>VALUTATORE INDIPENDENTE-3° REPORT QUADRIMESTRALE (DAL 23.11.2021 AL 22.3.2022)-CIG 8271056355-CCUP E51B20001360006</t>
  </si>
  <si>
    <t>C118-2022</t>
  </si>
  <si>
    <t>LINKS MANAGEMENT AND T.</t>
  </si>
  <si>
    <t>339/00</t>
  </si>
  <si>
    <t>PROGETTO DIGITAL TRANSFORMATION CONSULTANT CUP E88D18001890007</t>
  </si>
  <si>
    <t>CISALPINA TOURS S.P.A. E PERS.LE</t>
  </si>
  <si>
    <t>SAL 54 MISS. PERS.LE CUP E59F15000010006</t>
  </si>
  <si>
    <t>DD.67-114-319 DEL 2016</t>
  </si>
  <si>
    <t>DOM.RIMB.</t>
  </si>
  <si>
    <t>SAL 55 MISS. PERS.LE CUP E59F15000010006</t>
  </si>
  <si>
    <t>RAI RADIOTELEVISIONE ITALIANA</t>
  </si>
  <si>
    <t>ACCORDO RAIL "IL POSTO GIUSTO" 8^ EDIZIONE-CUP E51B22001090006</t>
  </si>
  <si>
    <t>DD.5/2022</t>
  </si>
  <si>
    <t>SIGMA LOTTO 4-SAL DIC. 2021-CUP E51D20001170006</t>
  </si>
  <si>
    <t>SIGMA LOTTO 4-SAL NOV. 2021-CUP E51D20001170006</t>
  </si>
  <si>
    <t>SAL 124 MISS. EURES CUP E59F15000010006</t>
  </si>
  <si>
    <t>GRANT AGREEMENT 101051215-JITT-PCN 2021-2023</t>
  </si>
  <si>
    <t>PAGAMENTO 80% DEL FINANZIAMENTO CE AL PARTNER UNIONCAMERE-CUP E81D21000450002</t>
  </si>
  <si>
    <t>DD.136/2022</t>
  </si>
  <si>
    <t>INTERVENTO</t>
  </si>
  <si>
    <t>DIVISIONE</t>
  </si>
  <si>
    <t>PERIODO</t>
  </si>
  <si>
    <t>PON SPAO</t>
  </si>
  <si>
    <t>3^</t>
  </si>
  <si>
    <t>PON IOG</t>
  </si>
  <si>
    <t>INTERVENTI VARI</t>
  </si>
  <si>
    <t>4^</t>
  </si>
  <si>
    <t xml:space="preserve">TOTALE </t>
  </si>
  <si>
    <t>D.P. FSE - PERIODO  2 TRIMESTRE 2022</t>
  </si>
  <si>
    <t xml:space="preserve">IMPORTO TOTALE </t>
  </si>
  <si>
    <t>APR.-GIU.2022</t>
  </si>
  <si>
    <t>D.P. 2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</si>
</sst>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[$€-410]\ #,##0.00;\-[$€-410]\ #,##0.00"/>
    <numFmt numFmtId="166" formatCode="&quot;€&quot;\ #,##0.00;[Red]&quot;€&quot;\ #,##0.00"/>
    <numFmt numFmtId="167" formatCode="0;[Red]0"/>
  </numFmts>
  <fonts count="3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10"/>
      <color theme="3" tint="0.24994659260841701"/>
      <name val="Cambria"/>
      <family val="2"/>
      <scheme val="maj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3"/>
      <name val="Cambria"/>
      <family val="1"/>
      <scheme val="major"/>
    </font>
    <font>
      <sz val="10"/>
      <color theme="3"/>
      <name val="Calibri"/>
      <family val="2"/>
      <scheme val="minor"/>
    </font>
    <font>
      <sz val="16"/>
      <color theme="3"/>
      <name val="Cambria"/>
      <family val="2"/>
      <scheme val="major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Calibri"/>
      <family val="2"/>
    </font>
    <font>
      <b/>
      <sz val="10"/>
      <color rgb="FF0000FF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name val="Calibri"/>
      <family val="2"/>
    </font>
    <font>
      <b/>
      <sz val="10"/>
      <name val="Cambria"/>
      <family val="2"/>
    </font>
    <font>
      <b/>
      <sz val="10"/>
      <color rgb="FF9900CC"/>
      <name val="Calibri"/>
      <family val="2"/>
    </font>
    <font>
      <sz val="8"/>
      <name val="Calibri"/>
      <family val="2"/>
      <scheme val="minor"/>
    </font>
    <font>
      <b/>
      <sz val="10"/>
      <color rgb="FF9900CC"/>
      <name val="Calibri"/>
      <family val="2"/>
      <scheme val="minor"/>
    </font>
    <font>
      <b/>
      <sz val="10"/>
      <color rgb="FF9933FF"/>
      <name val="Calibri"/>
      <family val="2"/>
    </font>
    <font>
      <b/>
      <sz val="10"/>
      <color rgb="FF9933FF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9" fillId="0" borderId="0" xfId="2" applyFont="1" applyAlignment="1">
      <alignment horizontal="left" indent="1"/>
    </xf>
    <xf numFmtId="0" fontId="14" fillId="0" borderId="0" xfId="0" applyFont="1" applyAlignment="1">
      <alignment vertical="center"/>
    </xf>
    <xf numFmtId="0" fontId="16" fillId="0" borderId="0" xfId="0" applyFont="1">
      <alignment vertical="center"/>
    </xf>
    <xf numFmtId="0" fontId="20" fillId="0" borderId="4" xfId="0" applyNumberFormat="1" applyFont="1" applyFill="1" applyBorder="1" applyAlignment="1">
      <alignment vertical="center"/>
    </xf>
    <xf numFmtId="14" fontId="16" fillId="0" borderId="2" xfId="0" applyNumberFormat="1" applyFont="1" applyFill="1" applyBorder="1" applyAlignment="1" applyProtection="1">
      <alignment horizontal="left" vertical="center" indent="1"/>
    </xf>
    <xf numFmtId="166" fontId="16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167" fontId="12" fillId="0" borderId="2" xfId="0" applyNumberFormat="1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left" vertical="center" indent="1"/>
    </xf>
    <xf numFmtId="0" fontId="17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 applyProtection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14" fontId="12" fillId="0" borderId="2" xfId="0" applyNumberFormat="1" applyFont="1" applyFill="1" applyBorder="1" applyAlignment="1" applyProtection="1">
      <alignment horizontal="center" vertical="center"/>
    </xf>
    <xf numFmtId="166" fontId="12" fillId="0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4" fontId="25" fillId="0" borderId="2" xfId="0" applyNumberFormat="1" applyFont="1" applyFill="1" applyBorder="1" applyAlignment="1" applyProtection="1">
      <alignment horizontal="center" vertical="center"/>
    </xf>
    <xf numFmtId="166" fontId="25" fillId="0" borderId="2" xfId="0" applyNumberFormat="1" applyFont="1" applyFill="1" applyBorder="1" applyAlignment="1" applyProtection="1">
      <alignment horizontal="center" vertical="center"/>
    </xf>
    <xf numFmtId="165" fontId="25" fillId="0" borderId="2" xfId="1" applyNumberFormat="1" applyFont="1" applyFill="1" applyBorder="1" applyAlignment="1">
      <alignment horizontal="center" vertical="center"/>
    </xf>
    <xf numFmtId="167" fontId="12" fillId="0" borderId="2" xfId="0" applyNumberFormat="1" applyFont="1" applyFill="1" applyBorder="1" applyAlignment="1" applyProtection="1">
      <alignment horizontal="left" vertical="center" indent="1"/>
    </xf>
    <xf numFmtId="167" fontId="17" fillId="0" borderId="2" xfId="0" applyNumberFormat="1" applyFont="1" applyFill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left" vertical="center" wrapText="1" indent="1"/>
    </xf>
    <xf numFmtId="14" fontId="17" fillId="0" borderId="2" xfId="0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 applyProtection="1">
      <alignment horizontal="left" vertical="center" indent="1"/>
    </xf>
    <xf numFmtId="167" fontId="27" fillId="0" borderId="2" xfId="0" applyNumberFormat="1" applyFont="1" applyFill="1" applyBorder="1" applyAlignment="1" applyProtection="1">
      <alignment horizontal="left" vertical="center" indent="1"/>
    </xf>
    <xf numFmtId="167" fontId="27" fillId="0" borderId="2" xfId="0" applyNumberFormat="1" applyFont="1" applyFill="1" applyBorder="1" applyAlignment="1" applyProtection="1">
      <alignment horizontal="center" vertical="center"/>
    </xf>
    <xf numFmtId="14" fontId="27" fillId="0" borderId="2" xfId="0" applyNumberFormat="1" applyFont="1" applyFill="1" applyBorder="1" applyAlignment="1" applyProtection="1">
      <alignment horizontal="left" vertical="center" indent="1"/>
    </xf>
    <xf numFmtId="0" fontId="27" fillId="0" borderId="2" xfId="0" applyNumberFormat="1" applyFont="1" applyFill="1" applyBorder="1" applyAlignment="1" applyProtection="1">
      <alignment horizontal="center" vertical="center"/>
    </xf>
    <xf numFmtId="14" fontId="27" fillId="0" borderId="2" xfId="0" applyNumberFormat="1" applyFont="1" applyFill="1" applyBorder="1" applyAlignment="1" applyProtection="1">
      <alignment horizontal="center" vertical="center"/>
    </xf>
    <xf numFmtId="166" fontId="27" fillId="0" borderId="2" xfId="0" applyNumberFormat="1" applyFont="1" applyFill="1" applyBorder="1" applyAlignment="1" applyProtection="1">
      <alignment horizontal="center" vertical="center"/>
    </xf>
    <xf numFmtId="165" fontId="27" fillId="0" borderId="2" xfId="1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vertical="center"/>
    </xf>
    <xf numFmtId="14" fontId="17" fillId="0" borderId="2" xfId="0" applyNumberFormat="1" applyFont="1" applyFill="1" applyBorder="1" applyAlignment="1">
      <alignment horizontal="left" vertical="center" indent="1"/>
    </xf>
    <xf numFmtId="167" fontId="16" fillId="0" borderId="2" xfId="0" applyNumberFormat="1" applyFont="1" applyFill="1" applyBorder="1" applyAlignment="1" applyProtection="1">
      <alignment horizontal="center" vertical="center"/>
    </xf>
    <xf numFmtId="165" fontId="16" fillId="0" borderId="2" xfId="1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center" vertical="center" wrapText="1"/>
    </xf>
    <xf numFmtId="167" fontId="21" fillId="0" borderId="2" xfId="0" applyNumberFormat="1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 applyProtection="1">
      <alignment horizontal="left" vertical="center" inden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>
      <alignment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/>
    </xf>
    <xf numFmtId="167" fontId="17" fillId="0" borderId="2" xfId="0" applyNumberFormat="1" applyFont="1" applyFill="1" applyBorder="1" applyAlignment="1">
      <alignment horizontal="left" vertical="center" indent="1"/>
    </xf>
    <xf numFmtId="167" fontId="12" fillId="0" borderId="2" xfId="0" applyNumberFormat="1" applyFont="1" applyFill="1" applyBorder="1" applyAlignment="1">
      <alignment horizontal="left" vertical="center" indent="1"/>
    </xf>
    <xf numFmtId="166" fontId="21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left" vertical="center" indent="1"/>
    </xf>
    <xf numFmtId="166" fontId="15" fillId="0" borderId="2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 indent="1"/>
    </xf>
    <xf numFmtId="167" fontId="23" fillId="0" borderId="2" xfId="0" applyNumberFormat="1" applyFont="1" applyFill="1" applyBorder="1" applyAlignment="1">
      <alignment horizontal="center" vertical="center" wrapText="1"/>
    </xf>
    <xf numFmtId="167" fontId="25" fillId="0" borderId="2" xfId="0" applyNumberFormat="1" applyFont="1" applyFill="1" applyBorder="1" applyAlignment="1" applyProtection="1">
      <alignment horizontal="left" vertical="center" indent="1"/>
    </xf>
    <xf numFmtId="167" fontId="25" fillId="0" borderId="2" xfId="0" applyNumberFormat="1" applyFont="1" applyFill="1" applyBorder="1" applyAlignment="1" applyProtection="1">
      <alignment horizontal="center" vertical="center"/>
    </xf>
    <xf numFmtId="14" fontId="25" fillId="0" borderId="2" xfId="0" applyNumberFormat="1" applyFont="1" applyFill="1" applyBorder="1" applyAlignment="1" applyProtection="1">
      <alignment horizontal="left" vertical="center" indent="1"/>
    </xf>
    <xf numFmtId="166" fontId="12" fillId="0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 applyProtection="1">
      <alignment horizontal="center" vertical="center"/>
    </xf>
    <xf numFmtId="166" fontId="26" fillId="0" borderId="2" xfId="0" applyNumberFormat="1" applyFont="1" applyFill="1" applyBorder="1" applyAlignment="1">
      <alignment horizontal="center" vertical="center"/>
    </xf>
    <xf numFmtId="17" fontId="17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left" vertical="center" wrapText="1" indent="1"/>
    </xf>
    <xf numFmtId="14" fontId="21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 applyProtection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left" vertical="center" indent="1"/>
    </xf>
    <xf numFmtId="167" fontId="21" fillId="0" borderId="2" xfId="0" applyNumberFormat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left" vertical="center" wrapText="1" inden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1" fillId="0" borderId="4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166" fontId="22" fillId="0" borderId="2" xfId="0" applyNumberFormat="1" applyFont="1" applyBorder="1" applyAlignment="1">
      <alignment horizontal="center" vertical="center"/>
    </xf>
    <xf numFmtId="167" fontId="28" fillId="0" borderId="2" xfId="0" applyNumberFormat="1" applyFont="1" applyBorder="1" applyAlignment="1">
      <alignment horizontal="center" vertical="center" wrapText="1" indent="1"/>
    </xf>
    <xf numFmtId="166" fontId="28" fillId="0" borderId="2" xfId="0" applyNumberFormat="1" applyFont="1" applyBorder="1" applyAlignment="1">
      <alignment horizontal="center" vertical="center"/>
    </xf>
    <xf numFmtId="0" fontId="20" fillId="0" borderId="4" xfId="0" applyFont="1" applyBorder="1">
      <alignment vertical="center"/>
    </xf>
    <xf numFmtId="167" fontId="29" fillId="0" borderId="2" xfId="0" applyNumberFormat="1" applyFont="1" applyBorder="1" applyAlignment="1">
      <alignment horizontal="center" vertical="center" wrapText="1" indent="1"/>
    </xf>
    <xf numFmtId="167" fontId="17" fillId="0" borderId="2" xfId="0" applyNumberFormat="1" applyFont="1" applyBorder="1" applyAlignment="1">
      <alignment horizontal="center" vertical="center" wrapText="1" indent="1"/>
    </xf>
    <xf numFmtId="167" fontId="30" fillId="0" borderId="2" xfId="0" applyNumberFormat="1" applyFont="1" applyBorder="1" applyAlignment="1">
      <alignment horizontal="center" vertical="center" wrapText="1" indent="1"/>
    </xf>
    <xf numFmtId="166" fontId="30" fillId="0" borderId="2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 applyProtection="1">
      <alignment horizontal="center" vertical="center"/>
    </xf>
    <xf numFmtId="14" fontId="31" fillId="0" borderId="2" xfId="0" applyNumberFormat="1" applyFont="1" applyFill="1" applyBorder="1" applyAlignment="1" applyProtection="1">
      <alignment horizontal="center" vertical="center"/>
    </xf>
    <xf numFmtId="14" fontId="30" fillId="0" borderId="2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9">
    <cellStyle name="Collegamento ipertestuale" xfId="3" builtinId="8" customBuiltin="1"/>
    <cellStyle name="Collegamento ipertestuale visitato" xfId="8" builtinId="9" customBuiltin="1"/>
    <cellStyle name="Normale" xfId="0" builtinId="0" customBuiltin="1"/>
    <cellStyle name="Titolo" xfId="2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Valuta" xfId="1" builtinId="4"/>
  </cellStyles>
  <dxfs count="3">
    <dxf>
      <font>
        <b/>
        <i val="0"/>
        <strike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strike val="0"/>
        <color theme="0"/>
      </font>
      <fill>
        <patternFill patternType="solid">
          <fgColor theme="5"/>
          <bgColor theme="1" tint="0.499984740745262"/>
        </patternFill>
      </fill>
      <border>
        <vertical style="thin">
          <color theme="1" tint="0.34998626667073579"/>
        </vertical>
        <horizontal/>
      </border>
    </dxf>
    <dxf>
      <font>
        <b val="0"/>
        <i val="0"/>
        <strike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ExpenseReport_Table1" defaultPivotStyle="PivotStyleLight16">
    <tableStyle name="ExpenseReport_Table1" pivot="0" count="3">
      <tableStyleElement type="wholeTable" dxfId="2"/>
      <tableStyleElement type="headerRow" dxfId="1"/>
      <tableStyleElement type="totalRow" dxfId="0"/>
    </tableStyle>
  </tableStyles>
  <colors>
    <mruColors>
      <color rgb="FF00CC00"/>
      <color rgb="FF0000FF"/>
      <color rgb="FF9933FF"/>
      <color rgb="FFFF00FF"/>
      <color rgb="FFFF66CC"/>
      <color rgb="FFCC0000"/>
      <color rgb="FFCC0099"/>
      <color rgb="FFCC3300"/>
      <color rgb="FF99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M18" sqref="M18"/>
    </sheetView>
  </sheetViews>
  <sheetFormatPr defaultRowHeight="12.75" x14ac:dyDescent="0.2"/>
  <cols>
    <col min="1" max="1" width="2.7109375" customWidth="1"/>
    <col min="2" max="2" width="18.85546875" style="95" customWidth="1"/>
    <col min="3" max="3" width="13.5703125" style="95" customWidth="1"/>
    <col min="4" max="4" width="20.28515625" style="95" customWidth="1"/>
    <col min="5" max="5" width="33.28515625" style="3" customWidth="1"/>
  </cols>
  <sheetData>
    <row r="1" spans="1:5" ht="37.5" customHeight="1" x14ac:dyDescent="0.3">
      <c r="A1" s="4"/>
      <c r="B1" s="101" t="s">
        <v>127</v>
      </c>
      <c r="C1" s="102"/>
      <c r="D1" s="102"/>
      <c r="E1" s="103"/>
    </row>
    <row r="2" spans="1:5" hidden="1" x14ac:dyDescent="0.2">
      <c r="B2" s="84"/>
      <c r="C2" s="84"/>
      <c r="D2" s="84"/>
      <c r="E2" s="84"/>
    </row>
    <row r="3" spans="1:5" s="85" customFormat="1" ht="24.75" customHeight="1" x14ac:dyDescent="0.2">
      <c r="B3" s="86" t="s">
        <v>118</v>
      </c>
      <c r="C3" s="86" t="s">
        <v>119</v>
      </c>
      <c r="D3" s="86" t="s">
        <v>120</v>
      </c>
      <c r="E3" s="87" t="s">
        <v>128</v>
      </c>
    </row>
    <row r="4" spans="1:5" s="6" customFormat="1" ht="27" customHeight="1" x14ac:dyDescent="0.2">
      <c r="B4" s="88" t="s">
        <v>121</v>
      </c>
      <c r="C4" s="88" t="s">
        <v>122</v>
      </c>
      <c r="D4" s="88" t="s">
        <v>129</v>
      </c>
      <c r="E4" s="89">
        <v>2007571.58</v>
      </c>
    </row>
    <row r="5" spans="1:5" s="90" customFormat="1" ht="33" customHeight="1" x14ac:dyDescent="0.2">
      <c r="B5" s="91" t="s">
        <v>123</v>
      </c>
      <c r="C5" s="91" t="s">
        <v>122</v>
      </c>
      <c r="D5" s="88" t="s">
        <v>129</v>
      </c>
      <c r="E5" s="89">
        <v>19114909.469999999</v>
      </c>
    </row>
    <row r="6" spans="1:5" s="90" customFormat="1" ht="28.5" customHeight="1" x14ac:dyDescent="0.2">
      <c r="B6" s="91" t="s">
        <v>124</v>
      </c>
      <c r="C6" s="91" t="s">
        <v>125</v>
      </c>
      <c r="D6" s="88" t="s">
        <v>129</v>
      </c>
      <c r="E6" s="89">
        <v>809547.08</v>
      </c>
    </row>
    <row r="7" spans="1:5" s="90" customFormat="1" ht="37.5" customHeight="1" x14ac:dyDescent="0.2">
      <c r="B7" s="92"/>
      <c r="C7" s="92"/>
      <c r="D7" s="93" t="s">
        <v>126</v>
      </c>
      <c r="E7" s="94">
        <f>SUM(E4:E6)</f>
        <v>21932028.129999995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F16" workbookViewId="0">
      <selection activeCell="L35" sqref="L35"/>
    </sheetView>
  </sheetViews>
  <sheetFormatPr defaultRowHeight="12.75" x14ac:dyDescent="0.2"/>
  <cols>
    <col min="1" max="1" width="2.7109375" customWidth="1"/>
    <col min="2" max="2" width="15.7109375" style="83" customWidth="1"/>
    <col min="3" max="3" width="15" style="2" customWidth="1"/>
    <col min="4" max="4" width="34.42578125" style="2" customWidth="1"/>
    <col min="5" max="5" width="106.140625" customWidth="1"/>
    <col min="6" max="6" width="71.140625" style="2" customWidth="1"/>
    <col min="7" max="7" width="20.42578125" style="2" customWidth="1"/>
    <col min="8" max="8" width="23.5703125" style="2" customWidth="1"/>
    <col min="9" max="9" width="21.140625" style="3" customWidth="1"/>
    <col min="10" max="10" width="18.85546875" style="3" customWidth="1"/>
    <col min="11" max="11" width="15.7109375" style="3" customWidth="1"/>
    <col min="12" max="12" width="25.140625" style="2" customWidth="1"/>
  </cols>
  <sheetData>
    <row r="1" spans="1:13" ht="27" customHeight="1" x14ac:dyDescent="0.3">
      <c r="A1" s="4"/>
      <c r="B1" s="104" t="s">
        <v>130</v>
      </c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3" ht="3" hidden="1" customHeight="1" x14ac:dyDescent="0.2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48" customFormat="1" ht="45" customHeight="1" x14ac:dyDescent="0.2">
      <c r="B3" s="49" t="s">
        <v>4</v>
      </c>
      <c r="C3" s="50" t="s">
        <v>9</v>
      </c>
      <c r="D3" s="50" t="s">
        <v>5</v>
      </c>
      <c r="E3" s="50" t="s">
        <v>6</v>
      </c>
      <c r="F3" s="49" t="s">
        <v>3</v>
      </c>
      <c r="G3" s="50" t="s">
        <v>7</v>
      </c>
      <c r="H3" s="50" t="s">
        <v>8</v>
      </c>
      <c r="I3" s="51" t="s">
        <v>1</v>
      </c>
      <c r="J3" s="51" t="s">
        <v>2</v>
      </c>
      <c r="K3" s="51" t="s">
        <v>11</v>
      </c>
      <c r="L3" s="50" t="s">
        <v>0</v>
      </c>
    </row>
    <row r="4" spans="1:13" s="1" customFormat="1" ht="21" customHeight="1" x14ac:dyDescent="0.2">
      <c r="B4" s="41">
        <v>2022260301</v>
      </c>
      <c r="C4" s="25" t="s">
        <v>10</v>
      </c>
      <c r="D4" s="11" t="s">
        <v>43</v>
      </c>
      <c r="E4" s="12" t="s">
        <v>46</v>
      </c>
      <c r="F4" s="18" t="s">
        <v>30</v>
      </c>
      <c r="G4" s="18">
        <v>1922</v>
      </c>
      <c r="H4" s="19">
        <v>44651</v>
      </c>
      <c r="I4" s="20">
        <v>23933.08</v>
      </c>
      <c r="J4" s="20">
        <v>5265.28</v>
      </c>
      <c r="K4" s="20"/>
      <c r="L4" s="16">
        <f t="shared" ref="L4:L22" si="0">SUM(I4+J4+K4)</f>
        <v>29198.36</v>
      </c>
    </row>
    <row r="5" spans="1:13" s="1" customFormat="1" ht="24" customHeight="1" x14ac:dyDescent="0.2">
      <c r="B5" s="41">
        <v>2022260314</v>
      </c>
      <c r="C5" s="25" t="s">
        <v>10</v>
      </c>
      <c r="D5" s="11" t="s">
        <v>24</v>
      </c>
      <c r="E5" s="38" t="s">
        <v>47</v>
      </c>
      <c r="F5" s="18" t="s">
        <v>33</v>
      </c>
      <c r="G5" s="13">
        <v>7200001155</v>
      </c>
      <c r="H5" s="14">
        <v>44671</v>
      </c>
      <c r="I5" s="15">
        <v>30735.26</v>
      </c>
      <c r="J5" s="15">
        <v>6761.76</v>
      </c>
      <c r="K5" s="54"/>
      <c r="L5" s="16">
        <f t="shared" si="0"/>
        <v>37497.019999999997</v>
      </c>
    </row>
    <row r="6" spans="1:13" s="1" customFormat="1" ht="30" customHeight="1" x14ac:dyDescent="0.2">
      <c r="B6" s="42"/>
      <c r="C6" s="25" t="s">
        <v>10</v>
      </c>
      <c r="D6" s="11" t="s">
        <v>24</v>
      </c>
      <c r="E6" s="38" t="s">
        <v>48</v>
      </c>
      <c r="F6" s="18" t="s">
        <v>33</v>
      </c>
      <c r="G6" s="13">
        <v>7200001156</v>
      </c>
      <c r="H6" s="14">
        <v>44671</v>
      </c>
      <c r="I6" s="15">
        <v>31920.65</v>
      </c>
      <c r="J6" s="15">
        <v>7022.54</v>
      </c>
      <c r="K6" s="54"/>
      <c r="L6" s="16">
        <f t="shared" si="0"/>
        <v>38943.19</v>
      </c>
    </row>
    <row r="7" spans="1:13" s="1" customFormat="1" ht="30" customHeight="1" x14ac:dyDescent="0.2">
      <c r="B7" s="41">
        <v>2022260315</v>
      </c>
      <c r="C7" s="25" t="s">
        <v>10</v>
      </c>
      <c r="D7" s="11" t="s">
        <v>28</v>
      </c>
      <c r="E7" s="38" t="s">
        <v>47</v>
      </c>
      <c r="F7" s="18" t="s">
        <v>33</v>
      </c>
      <c r="G7" s="13">
        <v>1422203069</v>
      </c>
      <c r="H7" s="14">
        <v>44670</v>
      </c>
      <c r="I7" s="15">
        <v>8498.25</v>
      </c>
      <c r="J7" s="15">
        <v>1869.62</v>
      </c>
      <c r="K7" s="54"/>
      <c r="L7" s="16">
        <f t="shared" si="0"/>
        <v>10367.869999999999</v>
      </c>
      <c r="M7" s="10"/>
    </row>
    <row r="8" spans="1:13" s="1" customFormat="1" ht="24" customHeight="1" x14ac:dyDescent="0.2">
      <c r="B8" s="41"/>
      <c r="C8" s="25" t="s">
        <v>10</v>
      </c>
      <c r="D8" s="11" t="s">
        <v>28</v>
      </c>
      <c r="E8" s="38" t="s">
        <v>48</v>
      </c>
      <c r="F8" s="18" t="s">
        <v>33</v>
      </c>
      <c r="G8" s="18">
        <v>142220368</v>
      </c>
      <c r="H8" s="19">
        <v>44670</v>
      </c>
      <c r="I8" s="20">
        <v>8534.91</v>
      </c>
      <c r="J8" s="20">
        <v>1877.68</v>
      </c>
      <c r="K8" s="56"/>
      <c r="L8" s="16">
        <f t="shared" si="0"/>
        <v>10412.59</v>
      </c>
    </row>
    <row r="9" spans="1:13" s="1" customFormat="1" ht="21" customHeight="1" x14ac:dyDescent="0.2">
      <c r="B9" s="41">
        <v>2022260337</v>
      </c>
      <c r="C9" s="25" t="s">
        <v>10</v>
      </c>
      <c r="D9" s="11" t="s">
        <v>49</v>
      </c>
      <c r="E9" s="12" t="s">
        <v>50</v>
      </c>
      <c r="F9" s="18" t="s">
        <v>51</v>
      </c>
      <c r="G9" s="18">
        <v>84</v>
      </c>
      <c r="H9" s="19">
        <v>44670</v>
      </c>
      <c r="I9" s="20">
        <v>4400</v>
      </c>
      <c r="J9" s="20">
        <v>400</v>
      </c>
      <c r="K9" s="56"/>
      <c r="L9" s="16">
        <f t="shared" si="0"/>
        <v>4800</v>
      </c>
    </row>
    <row r="10" spans="1:13" s="7" customFormat="1" ht="21" customHeight="1" x14ac:dyDescent="0.2">
      <c r="B10" s="41">
        <v>2022260355</v>
      </c>
      <c r="C10" s="53" t="s">
        <v>10</v>
      </c>
      <c r="D10" s="26" t="s">
        <v>21</v>
      </c>
      <c r="E10" s="12" t="s">
        <v>52</v>
      </c>
      <c r="F10" s="18" t="s">
        <v>41</v>
      </c>
      <c r="G10" s="18" t="s">
        <v>53</v>
      </c>
      <c r="H10" s="19">
        <v>44616</v>
      </c>
      <c r="I10" s="20">
        <v>149.96</v>
      </c>
      <c r="J10" s="20">
        <v>32.99</v>
      </c>
      <c r="K10" s="56"/>
      <c r="L10" s="16">
        <f t="shared" si="0"/>
        <v>182.95000000000002</v>
      </c>
    </row>
    <row r="11" spans="1:13" s="1" customFormat="1" ht="18" customHeight="1" x14ac:dyDescent="0.2">
      <c r="B11" s="41">
        <v>2022260395</v>
      </c>
      <c r="C11" s="25" t="s">
        <v>10</v>
      </c>
      <c r="D11" s="11" t="s">
        <v>31</v>
      </c>
      <c r="E11" s="12" t="s">
        <v>68</v>
      </c>
      <c r="F11" s="18"/>
      <c r="G11" s="18"/>
      <c r="H11" s="19"/>
      <c r="I11" s="20">
        <v>635.21</v>
      </c>
      <c r="J11" s="20"/>
      <c r="K11" s="20"/>
      <c r="L11" s="16">
        <f t="shared" si="0"/>
        <v>635.21</v>
      </c>
    </row>
    <row r="12" spans="1:13" s="1" customFormat="1" ht="18" customHeight="1" x14ac:dyDescent="0.2">
      <c r="B12" s="11">
        <v>2022260395</v>
      </c>
      <c r="C12" s="25" t="s">
        <v>10</v>
      </c>
      <c r="D12" s="11" t="s">
        <v>69</v>
      </c>
      <c r="E12" s="12" t="s">
        <v>68</v>
      </c>
      <c r="F12" s="18"/>
      <c r="G12" s="18"/>
      <c r="H12" s="19"/>
      <c r="I12" s="20">
        <v>1758.12</v>
      </c>
      <c r="J12" s="20"/>
      <c r="K12" s="20"/>
      <c r="L12" s="16">
        <f t="shared" si="0"/>
        <v>1758.12</v>
      </c>
    </row>
    <row r="13" spans="1:13" s="1" customFormat="1" ht="18" customHeight="1" x14ac:dyDescent="0.2">
      <c r="B13" s="41">
        <v>2022260398</v>
      </c>
      <c r="C13" s="25" t="s">
        <v>10</v>
      </c>
      <c r="D13" s="11" t="s">
        <v>71</v>
      </c>
      <c r="E13" s="12" t="s">
        <v>72</v>
      </c>
      <c r="F13" s="18" t="s">
        <v>44</v>
      </c>
      <c r="G13" s="18">
        <v>19753</v>
      </c>
      <c r="H13" s="19">
        <v>44536</v>
      </c>
      <c r="I13" s="20">
        <v>320000</v>
      </c>
      <c r="J13" s="20"/>
      <c r="K13" s="20"/>
      <c r="L13" s="16">
        <f t="shared" si="0"/>
        <v>320000</v>
      </c>
    </row>
    <row r="14" spans="1:13" s="1" customFormat="1" ht="18" customHeight="1" x14ac:dyDescent="0.2">
      <c r="B14" s="41">
        <v>2022260447</v>
      </c>
      <c r="C14" s="25" t="s">
        <v>10</v>
      </c>
      <c r="D14" s="11" t="s">
        <v>12</v>
      </c>
      <c r="E14" s="12" t="s">
        <v>74</v>
      </c>
      <c r="F14" s="18" t="s">
        <v>75</v>
      </c>
      <c r="G14" s="18">
        <v>10391</v>
      </c>
      <c r="H14" s="19">
        <v>44463</v>
      </c>
      <c r="I14" s="20">
        <v>31150.75</v>
      </c>
      <c r="J14" s="20"/>
      <c r="K14" s="20"/>
      <c r="L14" s="16">
        <f t="shared" si="0"/>
        <v>31150.75</v>
      </c>
    </row>
    <row r="15" spans="1:13" s="1" customFormat="1" ht="27" customHeight="1" x14ac:dyDescent="0.2">
      <c r="B15" s="41">
        <v>2022260454</v>
      </c>
      <c r="C15" s="25" t="s">
        <v>10</v>
      </c>
      <c r="D15" s="11" t="s">
        <v>16</v>
      </c>
      <c r="E15" s="12" t="s">
        <v>76</v>
      </c>
      <c r="F15" s="18" t="s">
        <v>77</v>
      </c>
      <c r="G15" s="18" t="s">
        <v>78</v>
      </c>
      <c r="H15" s="19" t="s">
        <v>32</v>
      </c>
      <c r="I15" s="20">
        <v>172302.1</v>
      </c>
      <c r="J15" s="20"/>
      <c r="K15" s="20"/>
      <c r="L15" s="16">
        <f t="shared" si="0"/>
        <v>172302.1</v>
      </c>
    </row>
    <row r="16" spans="1:13" s="1" customFormat="1" ht="18" customHeight="1" x14ac:dyDescent="0.2">
      <c r="B16" s="41">
        <v>2022260455</v>
      </c>
      <c r="C16" s="25" t="s">
        <v>10</v>
      </c>
      <c r="D16" s="11" t="s">
        <v>12</v>
      </c>
      <c r="E16" s="12" t="s">
        <v>79</v>
      </c>
      <c r="F16" s="18" t="s">
        <v>75</v>
      </c>
      <c r="G16" s="18" t="s">
        <v>80</v>
      </c>
      <c r="H16" s="19">
        <v>44650</v>
      </c>
      <c r="I16" s="20">
        <v>674767.71</v>
      </c>
      <c r="J16" s="20"/>
      <c r="K16" s="20"/>
      <c r="L16" s="16">
        <f t="shared" si="0"/>
        <v>674767.71</v>
      </c>
    </row>
    <row r="17" spans="2:12" s="1" customFormat="1" ht="30" customHeight="1" x14ac:dyDescent="0.2">
      <c r="B17" s="41"/>
      <c r="C17" s="25" t="s">
        <v>81</v>
      </c>
      <c r="D17" s="11" t="s">
        <v>82</v>
      </c>
      <c r="E17" s="12" t="s">
        <v>83</v>
      </c>
      <c r="F17" s="17"/>
      <c r="G17" s="13"/>
      <c r="H17" s="14"/>
      <c r="I17" s="15">
        <v>1346.16</v>
      </c>
      <c r="J17" s="15"/>
      <c r="K17" s="15"/>
      <c r="L17" s="16">
        <f t="shared" si="0"/>
        <v>1346.16</v>
      </c>
    </row>
    <row r="18" spans="2:12" s="1" customFormat="1" ht="30" customHeight="1" x14ac:dyDescent="0.2">
      <c r="B18" s="41"/>
      <c r="C18" s="52" t="s">
        <v>84</v>
      </c>
      <c r="D18" s="11" t="s">
        <v>82</v>
      </c>
      <c r="E18" s="12" t="s">
        <v>83</v>
      </c>
      <c r="F18" s="17"/>
      <c r="G18" s="13"/>
      <c r="H18" s="14"/>
      <c r="I18" s="15">
        <v>775.44</v>
      </c>
      <c r="J18" s="15"/>
      <c r="K18" s="15"/>
      <c r="L18" s="16">
        <f t="shared" si="0"/>
        <v>775.44</v>
      </c>
    </row>
    <row r="19" spans="2:12" s="1" customFormat="1" ht="27" customHeight="1" x14ac:dyDescent="0.2">
      <c r="B19" s="41">
        <v>2022260475</v>
      </c>
      <c r="C19" s="25" t="s">
        <v>10</v>
      </c>
      <c r="D19" s="11" t="s">
        <v>15</v>
      </c>
      <c r="E19" s="12" t="s">
        <v>89</v>
      </c>
      <c r="F19" s="18" t="s">
        <v>90</v>
      </c>
      <c r="G19" s="18">
        <v>7</v>
      </c>
      <c r="H19" s="19">
        <v>44700</v>
      </c>
      <c r="I19" s="20">
        <v>20114.98</v>
      </c>
      <c r="J19" s="20"/>
      <c r="K19" s="20">
        <v>3764.03</v>
      </c>
      <c r="L19" s="16">
        <f t="shared" si="0"/>
        <v>23879.01</v>
      </c>
    </row>
    <row r="20" spans="2:12" s="1" customFormat="1" ht="21" customHeight="1" x14ac:dyDescent="0.2">
      <c r="B20" s="42"/>
      <c r="C20" s="25" t="s">
        <v>10</v>
      </c>
      <c r="D20" s="11" t="s">
        <v>31</v>
      </c>
      <c r="E20" s="12" t="s">
        <v>89</v>
      </c>
      <c r="F20" s="18" t="s">
        <v>90</v>
      </c>
      <c r="G20" s="18" t="s">
        <v>91</v>
      </c>
      <c r="H20" s="19">
        <v>44701</v>
      </c>
      <c r="I20" s="20">
        <v>9950</v>
      </c>
      <c r="J20" s="20">
        <v>2189</v>
      </c>
      <c r="K20" s="20"/>
      <c r="L20" s="16">
        <f t="shared" si="0"/>
        <v>12139</v>
      </c>
    </row>
    <row r="21" spans="2:12" s="1" customFormat="1" ht="27" customHeight="1" x14ac:dyDescent="0.2">
      <c r="B21" s="41">
        <v>2022260478</v>
      </c>
      <c r="C21" s="25" t="s">
        <v>10</v>
      </c>
      <c r="D21" s="11" t="s">
        <v>29</v>
      </c>
      <c r="E21" s="12" t="s">
        <v>92</v>
      </c>
      <c r="F21" s="18" t="s">
        <v>26</v>
      </c>
      <c r="G21" s="18">
        <v>2820</v>
      </c>
      <c r="H21" s="19">
        <v>44712</v>
      </c>
      <c r="I21" s="20">
        <v>14526.48</v>
      </c>
      <c r="J21" s="20">
        <v>3195.83</v>
      </c>
      <c r="K21" s="20"/>
      <c r="L21" s="16">
        <f t="shared" si="0"/>
        <v>17722.309999999998</v>
      </c>
    </row>
    <row r="22" spans="2:12" s="1" customFormat="1" ht="27" customHeight="1" x14ac:dyDescent="0.2">
      <c r="B22" s="41">
        <v>2022260488</v>
      </c>
      <c r="C22" s="25" t="s">
        <v>10</v>
      </c>
      <c r="D22" s="11" t="s">
        <v>28</v>
      </c>
      <c r="E22" s="38" t="s">
        <v>93</v>
      </c>
      <c r="F22" s="18" t="s">
        <v>33</v>
      </c>
      <c r="G22" s="18">
        <v>1422204911</v>
      </c>
      <c r="H22" s="19">
        <v>44712</v>
      </c>
      <c r="I22" s="20">
        <v>9410.75</v>
      </c>
      <c r="J22" s="20">
        <v>2070.37</v>
      </c>
      <c r="K22" s="56"/>
      <c r="L22" s="16">
        <f t="shared" si="0"/>
        <v>11481.119999999999</v>
      </c>
    </row>
    <row r="23" spans="2:12" s="1" customFormat="1" ht="21" customHeight="1" x14ac:dyDescent="0.2">
      <c r="B23" s="41">
        <v>2022260495</v>
      </c>
      <c r="C23" s="25" t="s">
        <v>10</v>
      </c>
      <c r="D23" s="11" t="s">
        <v>14</v>
      </c>
      <c r="E23" s="12" t="s">
        <v>94</v>
      </c>
      <c r="F23" s="18" t="s">
        <v>77</v>
      </c>
      <c r="G23" s="18">
        <v>969</v>
      </c>
      <c r="H23" s="19">
        <v>44284</v>
      </c>
      <c r="I23" s="20">
        <v>9846.65</v>
      </c>
      <c r="J23" s="20"/>
      <c r="K23" s="20"/>
      <c r="L23" s="16">
        <f t="shared" ref="L23" si="1">I23+J23</f>
        <v>9846.65</v>
      </c>
    </row>
    <row r="24" spans="2:12" s="7" customFormat="1" ht="35.25" customHeight="1" x14ac:dyDescent="0.2">
      <c r="B24" s="41">
        <v>2022260496</v>
      </c>
      <c r="C24" s="25" t="s">
        <v>10</v>
      </c>
      <c r="D24" s="11" t="s">
        <v>12</v>
      </c>
      <c r="E24" s="27" t="s">
        <v>38</v>
      </c>
      <c r="F24" s="17" t="s">
        <v>45</v>
      </c>
      <c r="G24" s="13">
        <v>10853</v>
      </c>
      <c r="H24" s="14">
        <v>44474</v>
      </c>
      <c r="I24" s="15">
        <v>26895.5</v>
      </c>
      <c r="J24" s="15"/>
      <c r="K24" s="15"/>
      <c r="L24" s="16">
        <f t="shared" ref="L24:L34" si="2">SUM(I24+J24+K24)</f>
        <v>26895.5</v>
      </c>
    </row>
    <row r="25" spans="2:12" s="1" customFormat="1" ht="18" customHeight="1" x14ac:dyDescent="0.2">
      <c r="B25" s="41">
        <v>2022260501</v>
      </c>
      <c r="C25" s="25" t="s">
        <v>10</v>
      </c>
      <c r="D25" s="11" t="s">
        <v>95</v>
      </c>
      <c r="E25" s="12" t="s">
        <v>96</v>
      </c>
      <c r="F25" s="18" t="s">
        <v>97</v>
      </c>
      <c r="G25" s="18" t="s">
        <v>98</v>
      </c>
      <c r="H25" s="19">
        <v>44719</v>
      </c>
      <c r="I25" s="20">
        <v>47068.97</v>
      </c>
      <c r="J25" s="20">
        <v>10355.17</v>
      </c>
      <c r="K25" s="56"/>
      <c r="L25" s="16">
        <f t="shared" si="2"/>
        <v>57424.14</v>
      </c>
    </row>
    <row r="26" spans="2:12" s="7" customFormat="1" ht="21" customHeight="1" x14ac:dyDescent="0.2">
      <c r="B26" s="41"/>
      <c r="C26" s="25" t="s">
        <v>10</v>
      </c>
      <c r="D26" s="11" t="s">
        <v>95</v>
      </c>
      <c r="E26" s="12" t="s">
        <v>99</v>
      </c>
      <c r="F26" s="18" t="s">
        <v>97</v>
      </c>
      <c r="G26" s="13" t="s">
        <v>100</v>
      </c>
      <c r="H26" s="28">
        <v>44719</v>
      </c>
      <c r="I26" s="15">
        <v>47068.97</v>
      </c>
      <c r="J26" s="15">
        <v>10355.17</v>
      </c>
      <c r="K26" s="15"/>
      <c r="L26" s="16">
        <f t="shared" si="2"/>
        <v>57424.14</v>
      </c>
    </row>
    <row r="27" spans="2:12" s="7" customFormat="1" ht="21" customHeight="1" x14ac:dyDescent="0.2">
      <c r="B27" s="41">
        <v>2022260523</v>
      </c>
      <c r="C27" s="25" t="s">
        <v>10</v>
      </c>
      <c r="D27" s="11" t="s">
        <v>104</v>
      </c>
      <c r="E27" s="12" t="s">
        <v>105</v>
      </c>
      <c r="F27" s="18" t="s">
        <v>106</v>
      </c>
      <c r="G27" s="79"/>
      <c r="H27" s="28"/>
      <c r="I27" s="15">
        <v>3427.21</v>
      </c>
      <c r="J27" s="15"/>
      <c r="K27" s="15"/>
      <c r="L27" s="16">
        <f t="shared" si="2"/>
        <v>3427.21</v>
      </c>
    </row>
    <row r="28" spans="2:12" s="5" customFormat="1" ht="24" customHeight="1" x14ac:dyDescent="0.2">
      <c r="B28" s="41">
        <v>2022260532</v>
      </c>
      <c r="C28" s="25" t="s">
        <v>10</v>
      </c>
      <c r="D28" s="11" t="s">
        <v>17</v>
      </c>
      <c r="E28" s="12" t="s">
        <v>36</v>
      </c>
      <c r="F28" s="18" t="s">
        <v>37</v>
      </c>
      <c r="G28" s="18" t="s">
        <v>107</v>
      </c>
      <c r="H28" s="19">
        <v>44522</v>
      </c>
      <c r="I28" s="20">
        <v>264233.3</v>
      </c>
      <c r="J28" s="20"/>
      <c r="K28" s="20"/>
      <c r="L28" s="16">
        <f t="shared" si="2"/>
        <v>264233.3</v>
      </c>
    </row>
    <row r="29" spans="2:12" s="5" customFormat="1" ht="18" customHeight="1" x14ac:dyDescent="0.2">
      <c r="B29" s="41">
        <v>2022260534</v>
      </c>
      <c r="C29" s="25" t="s">
        <v>10</v>
      </c>
      <c r="D29" s="11" t="s">
        <v>104</v>
      </c>
      <c r="E29" s="12" t="s">
        <v>108</v>
      </c>
      <c r="F29" s="18" t="s">
        <v>106</v>
      </c>
      <c r="G29" s="18"/>
      <c r="H29" s="19"/>
      <c r="I29" s="20">
        <v>2205.5300000000002</v>
      </c>
      <c r="J29" s="20"/>
      <c r="K29" s="20"/>
      <c r="L29" s="16">
        <f t="shared" si="2"/>
        <v>2205.5300000000002</v>
      </c>
    </row>
    <row r="30" spans="2:12" s="37" customFormat="1" ht="21" customHeight="1" x14ac:dyDescent="0.2">
      <c r="B30" s="41">
        <v>2022260537</v>
      </c>
      <c r="C30" s="25" t="s">
        <v>10</v>
      </c>
      <c r="D30" s="11" t="s">
        <v>109</v>
      </c>
      <c r="E30" s="12" t="s">
        <v>110</v>
      </c>
      <c r="F30" s="18" t="s">
        <v>111</v>
      </c>
      <c r="G30" s="18">
        <v>2201002505</v>
      </c>
      <c r="H30" s="19">
        <v>44680</v>
      </c>
      <c r="I30" s="63">
        <v>48000</v>
      </c>
      <c r="J30" s="20">
        <v>10580</v>
      </c>
      <c r="K30" s="56"/>
      <c r="L30" s="16">
        <f t="shared" si="2"/>
        <v>58580</v>
      </c>
    </row>
    <row r="31" spans="2:12" s="7" customFormat="1" ht="21" customHeight="1" x14ac:dyDescent="0.2">
      <c r="B31" s="41">
        <v>2022260538</v>
      </c>
      <c r="C31" s="25" t="s">
        <v>10</v>
      </c>
      <c r="D31" s="11" t="s">
        <v>25</v>
      </c>
      <c r="E31" s="12" t="s">
        <v>112</v>
      </c>
      <c r="F31" s="18" t="s">
        <v>34</v>
      </c>
      <c r="G31" s="18">
        <v>1422205099</v>
      </c>
      <c r="H31" s="19">
        <v>44729</v>
      </c>
      <c r="I31" s="20">
        <v>8651.01</v>
      </c>
      <c r="J31" s="20">
        <v>1903.22</v>
      </c>
      <c r="K31" s="56"/>
      <c r="L31" s="16">
        <f t="shared" si="2"/>
        <v>10554.23</v>
      </c>
    </row>
    <row r="32" spans="2:12" s="5" customFormat="1" ht="27.75" customHeight="1" x14ac:dyDescent="0.2">
      <c r="B32" s="42"/>
      <c r="C32" s="25" t="s">
        <v>10</v>
      </c>
      <c r="D32" s="26" t="s">
        <v>24</v>
      </c>
      <c r="E32" s="12" t="s">
        <v>112</v>
      </c>
      <c r="F32" s="18" t="s">
        <v>34</v>
      </c>
      <c r="G32" s="13">
        <v>7200001832</v>
      </c>
      <c r="H32" s="28">
        <v>44728</v>
      </c>
      <c r="I32" s="15">
        <v>35674.410000000003</v>
      </c>
      <c r="J32" s="15">
        <v>7848.37</v>
      </c>
      <c r="K32" s="54"/>
      <c r="L32" s="16">
        <f t="shared" si="2"/>
        <v>43522.780000000006</v>
      </c>
    </row>
    <row r="33" spans="2:12" s="1" customFormat="1" ht="27" customHeight="1" x14ac:dyDescent="0.2">
      <c r="B33" s="41">
        <v>2022260539</v>
      </c>
      <c r="C33" s="25" t="s">
        <v>10</v>
      </c>
      <c r="D33" s="26" t="s">
        <v>24</v>
      </c>
      <c r="E33" s="12" t="s">
        <v>113</v>
      </c>
      <c r="F33" s="18" t="s">
        <v>34</v>
      </c>
      <c r="G33" s="18">
        <v>7200001822</v>
      </c>
      <c r="H33" s="19">
        <v>44727</v>
      </c>
      <c r="I33" s="20">
        <v>60239.68</v>
      </c>
      <c r="J33" s="20">
        <v>13252.73</v>
      </c>
      <c r="K33" s="56"/>
      <c r="L33" s="16">
        <f t="shared" si="2"/>
        <v>73492.41</v>
      </c>
    </row>
    <row r="34" spans="2:12" s="1" customFormat="1" ht="30" customHeight="1" x14ac:dyDescent="0.2">
      <c r="B34" s="41">
        <v>2022260540</v>
      </c>
      <c r="C34" s="25" t="s">
        <v>10</v>
      </c>
      <c r="D34" s="11" t="s">
        <v>104</v>
      </c>
      <c r="E34" s="12" t="s">
        <v>114</v>
      </c>
      <c r="F34" s="18" t="s">
        <v>13</v>
      </c>
      <c r="G34" s="74"/>
      <c r="H34" s="73"/>
      <c r="I34" s="63">
        <v>606.78</v>
      </c>
      <c r="J34" s="56"/>
      <c r="K34" s="56"/>
      <c r="L34" s="16">
        <f t="shared" si="2"/>
        <v>606.78</v>
      </c>
    </row>
    <row r="35" spans="2:12" ht="33" customHeight="1" x14ac:dyDescent="0.2">
      <c r="B35" s="41"/>
      <c r="C35" s="11"/>
      <c r="D35" s="11"/>
      <c r="E35" s="12"/>
      <c r="F35" s="18"/>
      <c r="G35" s="18"/>
      <c r="H35" s="98" t="s">
        <v>126</v>
      </c>
      <c r="I35" s="97">
        <f>SUM(I4:I34)</f>
        <v>1918827.8199999996</v>
      </c>
      <c r="J35" s="97">
        <f t="shared" ref="J35:L35" si="3">SUM(J4:J34)</f>
        <v>84979.73</v>
      </c>
      <c r="K35" s="97">
        <f t="shared" si="3"/>
        <v>3764.03</v>
      </c>
      <c r="L35" s="97">
        <f t="shared" si="3"/>
        <v>2007571.5799999998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" sqref="B1:I1"/>
    </sheetView>
  </sheetViews>
  <sheetFormatPr defaultRowHeight="12.75" x14ac:dyDescent="0.2"/>
  <cols>
    <col min="1" max="1" width="2.7109375" customWidth="1"/>
    <col min="2" max="2" width="15.7109375" style="83" customWidth="1"/>
    <col min="3" max="3" width="12.28515625" style="2" customWidth="1"/>
    <col min="4" max="4" width="36.28515625" style="2" customWidth="1"/>
    <col min="5" max="5" width="108.7109375" customWidth="1"/>
    <col min="6" max="6" width="15.5703125" style="2" customWidth="1"/>
    <col min="7" max="7" width="11.28515625" style="2" customWidth="1"/>
    <col min="8" max="8" width="13.7109375" style="2" customWidth="1"/>
    <col min="9" max="9" width="20.7109375" style="3" customWidth="1"/>
  </cols>
  <sheetData>
    <row r="1" spans="1:9" ht="20.25" x14ac:dyDescent="0.3">
      <c r="A1" s="4"/>
      <c r="B1" s="104" t="s">
        <v>130</v>
      </c>
      <c r="C1" s="105"/>
      <c r="D1" s="105"/>
      <c r="E1" s="105"/>
      <c r="F1" s="105"/>
      <c r="G1" s="105"/>
      <c r="H1" s="105"/>
      <c r="I1" s="106"/>
    </row>
    <row r="2" spans="1:9" hidden="1" x14ac:dyDescent="0.2">
      <c r="B2" s="46"/>
      <c r="C2" s="47"/>
      <c r="D2" s="47"/>
      <c r="E2" s="47"/>
      <c r="F2" s="47"/>
      <c r="G2" s="47"/>
      <c r="H2" s="47"/>
      <c r="I2" s="47"/>
    </row>
    <row r="3" spans="1:9" s="48" customFormat="1" ht="25.5" x14ac:dyDescent="0.2">
      <c r="B3" s="49" t="s">
        <v>4</v>
      </c>
      <c r="C3" s="50" t="s">
        <v>9</v>
      </c>
      <c r="D3" s="50" t="s">
        <v>5</v>
      </c>
      <c r="E3" s="50" t="s">
        <v>6</v>
      </c>
      <c r="F3" s="49" t="s">
        <v>3</v>
      </c>
      <c r="G3" s="50" t="s">
        <v>7</v>
      </c>
      <c r="H3" s="50" t="s">
        <v>8</v>
      </c>
      <c r="I3" s="51" t="s">
        <v>1</v>
      </c>
    </row>
    <row r="4" spans="1:9" s="1" customFormat="1" ht="21" customHeight="1" x14ac:dyDescent="0.2">
      <c r="B4" s="41">
        <v>2022260340</v>
      </c>
      <c r="C4" s="25" t="s">
        <v>23</v>
      </c>
      <c r="D4" s="11" t="s">
        <v>54</v>
      </c>
      <c r="E4" s="12" t="s">
        <v>55</v>
      </c>
      <c r="F4" s="18" t="s">
        <v>27</v>
      </c>
      <c r="G4" s="18" t="s">
        <v>56</v>
      </c>
      <c r="H4" s="19">
        <v>44641</v>
      </c>
      <c r="I4" s="20">
        <v>14023.91</v>
      </c>
    </row>
    <row r="5" spans="1:9" s="1" customFormat="1" ht="21" customHeight="1" x14ac:dyDescent="0.2">
      <c r="B5" s="41">
        <v>2022260341</v>
      </c>
      <c r="C5" s="25" t="s">
        <v>22</v>
      </c>
      <c r="D5" s="11" t="s">
        <v>54</v>
      </c>
      <c r="E5" s="12" t="s">
        <v>55</v>
      </c>
      <c r="F5" s="18" t="s">
        <v>27</v>
      </c>
      <c r="G5" s="18" t="s">
        <v>56</v>
      </c>
      <c r="H5" s="19">
        <v>44641</v>
      </c>
      <c r="I5" s="15">
        <v>9349.27</v>
      </c>
    </row>
    <row r="6" spans="1:9" s="7" customFormat="1" ht="21" customHeight="1" x14ac:dyDescent="0.2">
      <c r="B6" s="41">
        <v>2022260369</v>
      </c>
      <c r="C6" s="25" t="s">
        <v>23</v>
      </c>
      <c r="D6" s="26" t="s">
        <v>59</v>
      </c>
      <c r="E6" s="38" t="s">
        <v>60</v>
      </c>
      <c r="F6" s="13" t="s">
        <v>27</v>
      </c>
      <c r="G6" s="68" t="s">
        <v>61</v>
      </c>
      <c r="H6" s="28">
        <v>44671</v>
      </c>
      <c r="I6" s="15">
        <v>5137.2</v>
      </c>
    </row>
    <row r="7" spans="1:9" s="1" customFormat="1" ht="36" customHeight="1" x14ac:dyDescent="0.2">
      <c r="B7" s="41">
        <v>2022260370</v>
      </c>
      <c r="C7" s="25" t="s">
        <v>22</v>
      </c>
      <c r="D7" s="26" t="s">
        <v>59</v>
      </c>
      <c r="E7" s="38" t="s">
        <v>60</v>
      </c>
      <c r="F7" s="13" t="s">
        <v>27</v>
      </c>
      <c r="G7" s="68" t="s">
        <v>61</v>
      </c>
      <c r="H7" s="28">
        <v>44671</v>
      </c>
      <c r="I7" s="15">
        <v>3424.8</v>
      </c>
    </row>
    <row r="8" spans="1:9" s="1" customFormat="1" ht="24.75" customHeight="1" x14ac:dyDescent="0.2">
      <c r="B8" s="42"/>
      <c r="C8" s="25" t="s">
        <v>23</v>
      </c>
      <c r="D8" s="26" t="s">
        <v>19</v>
      </c>
      <c r="E8" s="27" t="s">
        <v>42</v>
      </c>
      <c r="F8" s="13"/>
      <c r="G8" s="13"/>
      <c r="H8" s="28"/>
      <c r="I8" s="20">
        <v>2442916.92</v>
      </c>
    </row>
    <row r="9" spans="1:9" s="1" customFormat="1" ht="21" customHeight="1" x14ac:dyDescent="0.2">
      <c r="B9" s="41"/>
      <c r="C9" s="25" t="s">
        <v>22</v>
      </c>
      <c r="D9" s="11" t="s">
        <v>19</v>
      </c>
      <c r="E9" s="27" t="s">
        <v>42</v>
      </c>
      <c r="F9" s="17"/>
      <c r="G9" s="13"/>
      <c r="H9" s="19"/>
      <c r="I9" s="20">
        <v>1614669.1</v>
      </c>
    </row>
    <row r="10" spans="1:9" s="7" customFormat="1" ht="21" customHeight="1" x14ac:dyDescent="0.2">
      <c r="B10" s="41"/>
      <c r="C10" s="25" t="s">
        <v>23</v>
      </c>
      <c r="D10" s="11" t="s">
        <v>62</v>
      </c>
      <c r="E10" s="27" t="s">
        <v>42</v>
      </c>
      <c r="F10" s="13"/>
      <c r="G10" s="13"/>
      <c r="H10" s="19"/>
      <c r="I10" s="20">
        <v>9030924.6999999993</v>
      </c>
    </row>
    <row r="11" spans="1:9" s="1" customFormat="1" ht="30" customHeight="1" x14ac:dyDescent="0.2">
      <c r="B11" s="42"/>
      <c r="C11" s="25" t="s">
        <v>22</v>
      </c>
      <c r="D11" s="11" t="s">
        <v>20</v>
      </c>
      <c r="E11" s="27" t="s">
        <v>42</v>
      </c>
      <c r="F11" s="18"/>
      <c r="G11" s="18"/>
      <c r="H11" s="19"/>
      <c r="I11" s="20">
        <v>5969075.3099999996</v>
      </c>
    </row>
    <row r="12" spans="1:9" s="7" customFormat="1" ht="21" customHeight="1" x14ac:dyDescent="0.2">
      <c r="B12" s="26">
        <v>2022260528</v>
      </c>
      <c r="C12" s="52" t="s">
        <v>23</v>
      </c>
      <c r="D12" s="26" t="s">
        <v>101</v>
      </c>
      <c r="E12" s="38" t="s">
        <v>103</v>
      </c>
      <c r="F12" s="18" t="s">
        <v>27</v>
      </c>
      <c r="G12" s="79" t="s">
        <v>102</v>
      </c>
      <c r="H12" s="28">
        <v>44680</v>
      </c>
      <c r="I12" s="15">
        <v>15232.96</v>
      </c>
    </row>
    <row r="13" spans="1:9" s="6" customFormat="1" ht="21" customHeight="1" x14ac:dyDescent="0.2">
      <c r="B13" s="26">
        <v>2022260529</v>
      </c>
      <c r="C13" s="52" t="s">
        <v>22</v>
      </c>
      <c r="D13" s="26" t="s">
        <v>101</v>
      </c>
      <c r="E13" s="38" t="s">
        <v>103</v>
      </c>
      <c r="F13" s="18" t="s">
        <v>27</v>
      </c>
      <c r="G13" s="79" t="s">
        <v>102</v>
      </c>
      <c r="H13" s="28">
        <v>44680</v>
      </c>
      <c r="I13" s="15">
        <v>10155.299999999999</v>
      </c>
    </row>
    <row r="14" spans="1:9" s="1" customFormat="1" ht="30" customHeight="1" x14ac:dyDescent="0.2">
      <c r="B14" s="41"/>
      <c r="C14" s="96"/>
      <c r="D14" s="26"/>
      <c r="E14" s="38"/>
      <c r="F14" s="13"/>
      <c r="G14" s="13"/>
      <c r="H14" s="99" t="s">
        <v>0</v>
      </c>
      <c r="I14" s="100">
        <f>SUM(I4:I13)</f>
        <v>19114909.469999999</v>
      </c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22" sqref="E22"/>
    </sheetView>
  </sheetViews>
  <sheetFormatPr defaultRowHeight="12.75" x14ac:dyDescent="0.2"/>
  <cols>
    <col min="1" max="1" width="2.7109375" customWidth="1"/>
    <col min="2" max="2" width="15.7109375" style="83" customWidth="1"/>
    <col min="3" max="3" width="55.28515625" style="2" bestFit="1" customWidth="1"/>
    <col min="4" max="4" width="23.85546875" style="2" customWidth="1"/>
    <col min="5" max="5" width="73.85546875" customWidth="1"/>
    <col min="6" max="6" width="25.7109375" style="2" customWidth="1"/>
    <col min="7" max="7" width="11" style="2" customWidth="1"/>
    <col min="8" max="8" width="17" style="2" customWidth="1"/>
    <col min="9" max="9" width="16.28515625" style="3" customWidth="1"/>
  </cols>
  <sheetData>
    <row r="1" spans="1:9" ht="20.25" x14ac:dyDescent="0.3">
      <c r="A1" s="4"/>
      <c r="B1" s="104" t="s">
        <v>130</v>
      </c>
      <c r="C1" s="105"/>
      <c r="D1" s="105"/>
      <c r="E1" s="105"/>
      <c r="F1" s="105"/>
      <c r="G1" s="105"/>
      <c r="H1" s="105"/>
      <c r="I1" s="106"/>
    </row>
    <row r="2" spans="1:9" hidden="1" x14ac:dyDescent="0.2">
      <c r="B2" s="46"/>
      <c r="C2" s="47"/>
      <c r="D2" s="47"/>
      <c r="E2" s="47"/>
      <c r="F2" s="47"/>
      <c r="G2" s="47"/>
      <c r="H2" s="47"/>
      <c r="I2" s="47"/>
    </row>
    <row r="3" spans="1:9" s="48" customFormat="1" x14ac:dyDescent="0.2">
      <c r="B3" s="49" t="s">
        <v>4</v>
      </c>
      <c r="C3" s="50" t="s">
        <v>9</v>
      </c>
      <c r="D3" s="50" t="s">
        <v>5</v>
      </c>
      <c r="E3" s="50" t="s">
        <v>6</v>
      </c>
      <c r="F3" s="49" t="s">
        <v>3</v>
      </c>
      <c r="G3" s="50" t="s">
        <v>7</v>
      </c>
      <c r="H3" s="50" t="s">
        <v>8</v>
      </c>
      <c r="I3" s="51" t="s">
        <v>1</v>
      </c>
    </row>
    <row r="4" spans="1:9" s="1" customFormat="1" ht="21" customHeight="1" x14ac:dyDescent="0.2">
      <c r="B4" s="41">
        <v>2022260346</v>
      </c>
      <c r="C4" s="45" t="s">
        <v>39</v>
      </c>
      <c r="D4" s="11" t="s">
        <v>18</v>
      </c>
      <c r="E4" s="12" t="s">
        <v>57</v>
      </c>
      <c r="F4" s="17" t="s">
        <v>58</v>
      </c>
      <c r="G4" s="13">
        <v>329</v>
      </c>
      <c r="H4" s="14">
        <v>44575</v>
      </c>
      <c r="I4" s="15">
        <v>28453.65</v>
      </c>
    </row>
    <row r="5" spans="1:9" s="1" customFormat="1" ht="21" customHeight="1" x14ac:dyDescent="0.2">
      <c r="B5" s="41">
        <v>2022260386</v>
      </c>
      <c r="C5" s="25" t="s">
        <v>35</v>
      </c>
      <c r="D5" s="11" t="s">
        <v>63</v>
      </c>
      <c r="E5" s="12" t="s">
        <v>64</v>
      </c>
      <c r="F5" s="18" t="s">
        <v>65</v>
      </c>
      <c r="G5" s="18"/>
      <c r="H5" s="19"/>
      <c r="I5" s="20">
        <v>181903.4</v>
      </c>
    </row>
    <row r="6" spans="1:9" s="1" customFormat="1" ht="33.75" customHeight="1" x14ac:dyDescent="0.2">
      <c r="B6" s="41">
        <v>2022260387</v>
      </c>
      <c r="C6" s="25" t="s">
        <v>35</v>
      </c>
      <c r="D6" s="11" t="s">
        <v>66</v>
      </c>
      <c r="E6" s="12" t="s">
        <v>64</v>
      </c>
      <c r="F6" s="18" t="s">
        <v>65</v>
      </c>
      <c r="G6" s="13"/>
      <c r="H6" s="28"/>
      <c r="I6" s="15">
        <v>138866.71</v>
      </c>
    </row>
    <row r="7" spans="1:9" s="1" customFormat="1" ht="39.75" customHeight="1" x14ac:dyDescent="0.2">
      <c r="B7" s="41">
        <v>2022260388</v>
      </c>
      <c r="C7" s="25" t="s">
        <v>35</v>
      </c>
      <c r="D7" s="11" t="s">
        <v>66</v>
      </c>
      <c r="E7" s="12" t="s">
        <v>64</v>
      </c>
      <c r="F7" s="18" t="s">
        <v>65</v>
      </c>
      <c r="G7" s="13"/>
      <c r="H7" s="28"/>
      <c r="I7" s="15">
        <v>21783.52</v>
      </c>
    </row>
    <row r="8" spans="1:9" s="1" customFormat="1" ht="18" customHeight="1" x14ac:dyDescent="0.2">
      <c r="B8" s="41">
        <v>2022260389</v>
      </c>
      <c r="C8" s="25" t="s">
        <v>35</v>
      </c>
      <c r="D8" s="11" t="s">
        <v>67</v>
      </c>
      <c r="E8" s="12" t="s">
        <v>64</v>
      </c>
      <c r="F8" s="18" t="s">
        <v>65</v>
      </c>
      <c r="G8" s="18"/>
      <c r="H8" s="19"/>
      <c r="I8" s="20">
        <v>50682.400000000001</v>
      </c>
    </row>
    <row r="9" spans="1:9" s="1" customFormat="1" ht="18" customHeight="1" x14ac:dyDescent="0.2">
      <c r="B9" s="41">
        <v>2022260390</v>
      </c>
      <c r="C9" s="25" t="s">
        <v>35</v>
      </c>
      <c r="D9" s="11" t="s">
        <v>67</v>
      </c>
      <c r="E9" s="12" t="s">
        <v>64</v>
      </c>
      <c r="F9" s="18" t="s">
        <v>65</v>
      </c>
      <c r="G9" s="18"/>
      <c r="H9" s="19"/>
      <c r="I9" s="20">
        <v>9866.69</v>
      </c>
    </row>
    <row r="10" spans="1:9" s="1" customFormat="1" ht="18" customHeight="1" x14ac:dyDescent="0.2">
      <c r="B10" s="41">
        <v>2022260396</v>
      </c>
      <c r="C10" s="25" t="s">
        <v>35</v>
      </c>
      <c r="D10" s="11" t="s">
        <v>70</v>
      </c>
      <c r="E10" s="12" t="s">
        <v>64</v>
      </c>
      <c r="F10" s="18" t="s">
        <v>65</v>
      </c>
      <c r="G10" s="18"/>
      <c r="H10" s="19"/>
      <c r="I10" s="20">
        <v>37171.24</v>
      </c>
    </row>
    <row r="11" spans="1:9" s="1" customFormat="1" ht="18" customHeight="1" x14ac:dyDescent="0.2">
      <c r="B11" s="41">
        <v>2022260397</v>
      </c>
      <c r="C11" s="25" t="s">
        <v>35</v>
      </c>
      <c r="D11" s="11" t="s">
        <v>70</v>
      </c>
      <c r="E11" s="12" t="s">
        <v>64</v>
      </c>
      <c r="F11" s="18" t="s">
        <v>65</v>
      </c>
      <c r="G11" s="18"/>
      <c r="H11" s="19"/>
      <c r="I11" s="20">
        <v>3609.44</v>
      </c>
    </row>
    <row r="12" spans="1:9" s="1" customFormat="1" ht="18" customHeight="1" x14ac:dyDescent="0.2">
      <c r="B12" s="41">
        <v>2022260418</v>
      </c>
      <c r="C12" s="25" t="s">
        <v>35</v>
      </c>
      <c r="D12" s="11" t="s">
        <v>73</v>
      </c>
      <c r="E12" s="12" t="s">
        <v>64</v>
      </c>
      <c r="F12" s="18" t="s">
        <v>65</v>
      </c>
      <c r="G12" s="18"/>
      <c r="H12" s="19"/>
      <c r="I12" s="20">
        <v>20123.13</v>
      </c>
    </row>
    <row r="13" spans="1:9" s="1" customFormat="1" ht="30" customHeight="1" x14ac:dyDescent="0.2">
      <c r="B13" s="41">
        <v>2022260474</v>
      </c>
      <c r="C13" s="52" t="s">
        <v>85</v>
      </c>
      <c r="D13" s="11" t="s">
        <v>86</v>
      </c>
      <c r="E13" s="12" t="s">
        <v>87</v>
      </c>
      <c r="F13" s="17" t="s">
        <v>88</v>
      </c>
      <c r="G13" s="13">
        <v>6835</v>
      </c>
      <c r="H13" s="14">
        <v>44704</v>
      </c>
      <c r="I13" s="15">
        <v>253371.7</v>
      </c>
    </row>
    <row r="14" spans="1:9" s="1" customFormat="1" ht="30.75" customHeight="1" x14ac:dyDescent="0.2">
      <c r="B14" s="41">
        <v>2022260541</v>
      </c>
      <c r="C14" s="52" t="s">
        <v>115</v>
      </c>
      <c r="D14" s="26" t="s">
        <v>18</v>
      </c>
      <c r="E14" s="27" t="s">
        <v>116</v>
      </c>
      <c r="F14" s="13" t="s">
        <v>117</v>
      </c>
      <c r="G14" s="13">
        <v>7064</v>
      </c>
      <c r="H14" s="28">
        <v>44707</v>
      </c>
      <c r="I14" s="15">
        <v>63715.199999999997</v>
      </c>
    </row>
    <row r="15" spans="1:9" s="1" customFormat="1" ht="18.75" x14ac:dyDescent="0.2">
      <c r="B15" s="44"/>
      <c r="C15" s="11"/>
      <c r="D15" s="11"/>
      <c r="E15" s="12"/>
      <c r="F15" s="18"/>
      <c r="G15" s="18"/>
      <c r="H15" s="98" t="s">
        <v>0</v>
      </c>
      <c r="I15" s="97">
        <f>SUM(I4:I14)</f>
        <v>809547.08000000007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F39" workbookViewId="0">
      <selection activeCell="J37" sqref="J37"/>
    </sheetView>
  </sheetViews>
  <sheetFormatPr defaultRowHeight="12.75" x14ac:dyDescent="0.2"/>
  <cols>
    <col min="1" max="1" width="2.7109375" customWidth="1"/>
    <col min="2" max="2" width="15.7109375" style="83" customWidth="1"/>
    <col min="3" max="3" width="55" customWidth="1"/>
    <col min="4" max="4" width="48.7109375" style="2" customWidth="1"/>
    <col min="5" max="5" width="171.28515625" customWidth="1"/>
    <col min="6" max="6" width="46.140625" style="2" customWidth="1"/>
    <col min="7" max="7" width="19.85546875" style="2" customWidth="1"/>
    <col min="8" max="8" width="23.5703125" style="2" customWidth="1"/>
    <col min="9" max="9" width="22.7109375" style="3" customWidth="1"/>
    <col min="10" max="10" width="21.28515625" style="3" customWidth="1"/>
    <col min="11" max="11" width="16.7109375" style="3" customWidth="1"/>
    <col min="12" max="12" width="25.140625" style="2" customWidth="1"/>
  </cols>
  <sheetData>
    <row r="1" spans="1:13" ht="27" customHeight="1" x14ac:dyDescent="0.3">
      <c r="A1" s="4"/>
      <c r="B1" s="104" t="s">
        <v>40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3" ht="3" hidden="1" customHeight="1" x14ac:dyDescent="0.2"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48" customFormat="1" ht="45" customHeight="1" x14ac:dyDescent="0.2">
      <c r="B3" s="49" t="s">
        <v>4</v>
      </c>
      <c r="C3" s="50" t="s">
        <v>9</v>
      </c>
      <c r="D3" s="50" t="s">
        <v>5</v>
      </c>
      <c r="E3" s="50" t="s">
        <v>6</v>
      </c>
      <c r="F3" s="49" t="s">
        <v>3</v>
      </c>
      <c r="G3" s="50" t="s">
        <v>7</v>
      </c>
      <c r="H3" s="50" t="s">
        <v>8</v>
      </c>
      <c r="I3" s="51" t="s">
        <v>1</v>
      </c>
      <c r="J3" s="51" t="s">
        <v>2</v>
      </c>
      <c r="K3" s="51" t="s">
        <v>11</v>
      </c>
      <c r="L3" s="50" t="s">
        <v>0</v>
      </c>
    </row>
    <row r="4" spans="1:13" s="1" customFormat="1" ht="21" customHeight="1" x14ac:dyDescent="0.2">
      <c r="B4" s="41">
        <v>2022260301</v>
      </c>
      <c r="C4" s="25" t="s">
        <v>10</v>
      </c>
      <c r="D4" s="11" t="s">
        <v>43</v>
      </c>
      <c r="E4" s="12" t="s">
        <v>46</v>
      </c>
      <c r="F4" s="18" t="s">
        <v>30</v>
      </c>
      <c r="G4" s="18">
        <v>1922</v>
      </c>
      <c r="H4" s="19">
        <v>44651</v>
      </c>
      <c r="I4" s="20">
        <v>23933.08</v>
      </c>
      <c r="J4" s="20">
        <v>5265.28</v>
      </c>
      <c r="K4" s="20"/>
      <c r="L4" s="16">
        <f t="shared" ref="L4:L40" si="0">SUM(I4+J4+K4)</f>
        <v>29198.36</v>
      </c>
    </row>
    <row r="5" spans="1:13" s="1" customFormat="1" ht="24" customHeight="1" x14ac:dyDescent="0.2">
      <c r="B5" s="41">
        <v>2022260314</v>
      </c>
      <c r="C5" s="25" t="s">
        <v>10</v>
      </c>
      <c r="D5" s="11" t="s">
        <v>24</v>
      </c>
      <c r="E5" s="38" t="s">
        <v>47</v>
      </c>
      <c r="F5" s="18" t="s">
        <v>33</v>
      </c>
      <c r="G5" s="13">
        <v>7200001155</v>
      </c>
      <c r="H5" s="14">
        <v>44671</v>
      </c>
      <c r="I5" s="15">
        <v>30735.26</v>
      </c>
      <c r="J5" s="15">
        <v>6761.76</v>
      </c>
      <c r="K5" s="54"/>
      <c r="L5" s="16">
        <f t="shared" si="0"/>
        <v>37497.019999999997</v>
      </c>
    </row>
    <row r="6" spans="1:13" s="1" customFormat="1" ht="30" customHeight="1" x14ac:dyDescent="0.2">
      <c r="B6" s="42"/>
      <c r="C6" s="25" t="s">
        <v>10</v>
      </c>
      <c r="D6" s="11" t="s">
        <v>24</v>
      </c>
      <c r="E6" s="38" t="s">
        <v>48</v>
      </c>
      <c r="F6" s="18" t="s">
        <v>33</v>
      </c>
      <c r="G6" s="13">
        <v>7200001156</v>
      </c>
      <c r="H6" s="14">
        <v>44671</v>
      </c>
      <c r="I6" s="15">
        <v>31920.65</v>
      </c>
      <c r="J6" s="15">
        <v>7022.54</v>
      </c>
      <c r="K6" s="54"/>
      <c r="L6" s="16">
        <f t="shared" si="0"/>
        <v>38943.19</v>
      </c>
    </row>
    <row r="7" spans="1:13" s="1" customFormat="1" ht="30" customHeight="1" x14ac:dyDescent="0.2">
      <c r="B7" s="41">
        <v>2022260315</v>
      </c>
      <c r="C7" s="25" t="s">
        <v>10</v>
      </c>
      <c r="D7" s="11" t="s">
        <v>28</v>
      </c>
      <c r="E7" s="38" t="s">
        <v>47</v>
      </c>
      <c r="F7" s="18" t="s">
        <v>33</v>
      </c>
      <c r="G7" s="13">
        <v>1422203069</v>
      </c>
      <c r="H7" s="14">
        <v>44670</v>
      </c>
      <c r="I7" s="15">
        <v>8498.25</v>
      </c>
      <c r="J7" s="15">
        <v>1869.62</v>
      </c>
      <c r="K7" s="54"/>
      <c r="L7" s="16">
        <f t="shared" si="0"/>
        <v>10367.869999999999</v>
      </c>
      <c r="M7" s="10"/>
    </row>
    <row r="8" spans="1:13" s="1" customFormat="1" ht="24" customHeight="1" x14ac:dyDescent="0.2">
      <c r="B8" s="41"/>
      <c r="C8" s="25" t="s">
        <v>10</v>
      </c>
      <c r="D8" s="11" t="s">
        <v>28</v>
      </c>
      <c r="E8" s="38" t="s">
        <v>48</v>
      </c>
      <c r="F8" s="18" t="s">
        <v>33</v>
      </c>
      <c r="G8" s="18">
        <v>142220368</v>
      </c>
      <c r="H8" s="19">
        <v>44670</v>
      </c>
      <c r="I8" s="20">
        <v>8534.91</v>
      </c>
      <c r="J8" s="20">
        <v>1877.68</v>
      </c>
      <c r="K8" s="56"/>
      <c r="L8" s="16">
        <f t="shared" si="0"/>
        <v>10412.59</v>
      </c>
    </row>
    <row r="9" spans="1:13" s="1" customFormat="1" ht="21" customHeight="1" x14ac:dyDescent="0.2">
      <c r="B9" s="41">
        <v>2022260337</v>
      </c>
      <c r="C9" s="25" t="s">
        <v>10</v>
      </c>
      <c r="D9" s="11" t="s">
        <v>49</v>
      </c>
      <c r="E9" s="12" t="s">
        <v>50</v>
      </c>
      <c r="F9" s="18" t="s">
        <v>51</v>
      </c>
      <c r="G9" s="18">
        <v>84</v>
      </c>
      <c r="H9" s="19">
        <v>44670</v>
      </c>
      <c r="I9" s="20">
        <v>4400</v>
      </c>
      <c r="J9" s="20">
        <v>400</v>
      </c>
      <c r="K9" s="56"/>
      <c r="L9" s="16">
        <f t="shared" si="0"/>
        <v>4800</v>
      </c>
    </row>
    <row r="10" spans="1:13" s="7" customFormat="1" ht="21" customHeight="1" x14ac:dyDescent="0.2">
      <c r="B10" s="41">
        <v>2022260355</v>
      </c>
      <c r="C10" s="53" t="s">
        <v>10</v>
      </c>
      <c r="D10" s="26" t="s">
        <v>21</v>
      </c>
      <c r="E10" s="12" t="s">
        <v>52</v>
      </c>
      <c r="F10" s="18" t="s">
        <v>41</v>
      </c>
      <c r="G10" s="18" t="s">
        <v>53</v>
      </c>
      <c r="H10" s="19">
        <v>44616</v>
      </c>
      <c r="I10" s="20">
        <v>149.96</v>
      </c>
      <c r="J10" s="20">
        <v>32.99</v>
      </c>
      <c r="K10" s="56"/>
      <c r="L10" s="16">
        <f t="shared" si="0"/>
        <v>182.95000000000002</v>
      </c>
    </row>
    <row r="11" spans="1:13" s="1" customFormat="1" ht="21" customHeight="1" x14ac:dyDescent="0.2">
      <c r="B11" s="41">
        <v>2022260340</v>
      </c>
      <c r="C11" s="25" t="s">
        <v>23</v>
      </c>
      <c r="D11" s="11" t="s">
        <v>54</v>
      </c>
      <c r="E11" s="12" t="s">
        <v>55</v>
      </c>
      <c r="F11" s="18" t="s">
        <v>27</v>
      </c>
      <c r="G11" s="18" t="s">
        <v>56</v>
      </c>
      <c r="H11" s="19">
        <v>44641</v>
      </c>
      <c r="I11" s="20">
        <v>14023.91</v>
      </c>
      <c r="J11" s="56"/>
      <c r="K11" s="56"/>
      <c r="L11" s="16">
        <f t="shared" si="0"/>
        <v>14023.91</v>
      </c>
    </row>
    <row r="12" spans="1:13" s="1" customFormat="1" ht="21" customHeight="1" x14ac:dyDescent="0.2">
      <c r="B12" s="41">
        <v>2022260341</v>
      </c>
      <c r="C12" s="25" t="s">
        <v>22</v>
      </c>
      <c r="D12" s="11" t="s">
        <v>54</v>
      </c>
      <c r="E12" s="12" t="s">
        <v>55</v>
      </c>
      <c r="F12" s="18" t="s">
        <v>27</v>
      </c>
      <c r="G12" s="18" t="s">
        <v>56</v>
      </c>
      <c r="H12" s="19">
        <v>44641</v>
      </c>
      <c r="I12" s="15">
        <v>9349.27</v>
      </c>
      <c r="J12" s="54"/>
      <c r="K12" s="54"/>
      <c r="L12" s="16">
        <f t="shared" si="0"/>
        <v>9349.27</v>
      </c>
    </row>
    <row r="13" spans="1:13" s="1" customFormat="1" ht="21" customHeight="1" x14ac:dyDescent="0.2">
      <c r="B13" s="41">
        <v>2022260346</v>
      </c>
      <c r="C13" s="45" t="s">
        <v>39</v>
      </c>
      <c r="D13" s="11" t="s">
        <v>18</v>
      </c>
      <c r="E13" s="12" t="s">
        <v>57</v>
      </c>
      <c r="F13" s="17" t="s">
        <v>58</v>
      </c>
      <c r="G13" s="13">
        <v>329</v>
      </c>
      <c r="H13" s="14">
        <v>44575</v>
      </c>
      <c r="I13" s="15">
        <v>28453.65</v>
      </c>
      <c r="J13" s="54"/>
      <c r="K13" s="54"/>
      <c r="L13" s="16">
        <f t="shared" si="0"/>
        <v>28453.65</v>
      </c>
    </row>
    <row r="14" spans="1:13" s="7" customFormat="1" ht="21" customHeight="1" x14ac:dyDescent="0.2">
      <c r="B14" s="41">
        <v>2022260369</v>
      </c>
      <c r="C14" s="25" t="s">
        <v>23</v>
      </c>
      <c r="D14" s="26" t="s">
        <v>59</v>
      </c>
      <c r="E14" s="38" t="s">
        <v>60</v>
      </c>
      <c r="F14" s="13" t="s">
        <v>27</v>
      </c>
      <c r="G14" s="68" t="s">
        <v>61</v>
      </c>
      <c r="H14" s="28">
        <v>44671</v>
      </c>
      <c r="I14" s="15">
        <v>5137.2</v>
      </c>
      <c r="J14" s="15"/>
      <c r="K14" s="15"/>
      <c r="L14" s="16">
        <f t="shared" si="0"/>
        <v>5137.2</v>
      </c>
    </row>
    <row r="15" spans="1:13" s="1" customFormat="1" ht="36" customHeight="1" x14ac:dyDescent="0.2">
      <c r="B15" s="41">
        <v>2022260370</v>
      </c>
      <c r="C15" s="25" t="s">
        <v>22</v>
      </c>
      <c r="D15" s="26" t="s">
        <v>59</v>
      </c>
      <c r="E15" s="38" t="s">
        <v>60</v>
      </c>
      <c r="F15" s="13" t="s">
        <v>27</v>
      </c>
      <c r="G15" s="68" t="s">
        <v>61</v>
      </c>
      <c r="H15" s="28">
        <v>44671</v>
      </c>
      <c r="I15" s="15">
        <v>3424.8</v>
      </c>
      <c r="J15" s="15"/>
      <c r="K15" s="15"/>
      <c r="L15" s="16">
        <f t="shared" si="0"/>
        <v>3424.8</v>
      </c>
    </row>
    <row r="16" spans="1:13" s="1" customFormat="1" ht="24.75" customHeight="1" x14ac:dyDescent="0.2">
      <c r="B16" s="42"/>
      <c r="C16" s="29" t="s">
        <v>23</v>
      </c>
      <c r="D16" s="69" t="s">
        <v>19</v>
      </c>
      <c r="E16" s="70" t="s">
        <v>42</v>
      </c>
      <c r="F16" s="57"/>
      <c r="G16" s="57"/>
      <c r="H16" s="71"/>
      <c r="I16" s="9">
        <v>2442916.92</v>
      </c>
      <c r="J16" s="9"/>
      <c r="K16" s="9"/>
      <c r="L16" s="40">
        <f t="shared" si="0"/>
        <v>2442916.92</v>
      </c>
    </row>
    <row r="17" spans="2:12" s="1" customFormat="1" ht="21" customHeight="1" x14ac:dyDescent="0.2">
      <c r="B17" s="41"/>
      <c r="C17" s="29" t="s">
        <v>22</v>
      </c>
      <c r="D17" s="39" t="s">
        <v>19</v>
      </c>
      <c r="E17" s="70" t="s">
        <v>42</v>
      </c>
      <c r="F17" s="72"/>
      <c r="G17" s="57"/>
      <c r="H17" s="73"/>
      <c r="I17" s="9">
        <v>1614669.1</v>
      </c>
      <c r="J17" s="9"/>
      <c r="K17" s="9"/>
      <c r="L17" s="40">
        <f t="shared" si="0"/>
        <v>1614669.1</v>
      </c>
    </row>
    <row r="18" spans="2:12" s="7" customFormat="1" ht="21" customHeight="1" x14ac:dyDescent="0.2">
      <c r="B18" s="41"/>
      <c r="C18" s="29" t="s">
        <v>23</v>
      </c>
      <c r="D18" s="39" t="s">
        <v>62</v>
      </c>
      <c r="E18" s="70" t="s">
        <v>42</v>
      </c>
      <c r="F18" s="13"/>
      <c r="G18" s="13"/>
      <c r="H18" s="73"/>
      <c r="I18" s="9">
        <v>9030924.6999999993</v>
      </c>
      <c r="J18" s="9"/>
      <c r="K18" s="9"/>
      <c r="L18" s="40">
        <f t="shared" si="0"/>
        <v>9030924.6999999993</v>
      </c>
    </row>
    <row r="19" spans="2:12" s="1" customFormat="1" ht="30" customHeight="1" x14ac:dyDescent="0.2">
      <c r="B19" s="42"/>
      <c r="C19" s="29" t="s">
        <v>22</v>
      </c>
      <c r="D19" s="39" t="s">
        <v>20</v>
      </c>
      <c r="E19" s="70" t="s">
        <v>42</v>
      </c>
      <c r="F19" s="74"/>
      <c r="G19" s="74"/>
      <c r="H19" s="73"/>
      <c r="I19" s="9">
        <v>5969075.3099999996</v>
      </c>
      <c r="J19" s="9"/>
      <c r="K19" s="9"/>
      <c r="L19" s="40">
        <f t="shared" si="0"/>
        <v>5969075.3099999996</v>
      </c>
    </row>
    <row r="20" spans="2:12" s="1" customFormat="1" ht="21" customHeight="1" x14ac:dyDescent="0.2">
      <c r="B20" s="41">
        <v>2022260386</v>
      </c>
      <c r="C20" s="25" t="s">
        <v>35</v>
      </c>
      <c r="D20" s="11" t="s">
        <v>63</v>
      </c>
      <c r="E20" s="12" t="s">
        <v>64</v>
      </c>
      <c r="F20" s="18" t="s">
        <v>65</v>
      </c>
      <c r="G20" s="18"/>
      <c r="H20" s="19"/>
      <c r="I20" s="20">
        <v>181903.4</v>
      </c>
      <c r="J20" s="20"/>
      <c r="K20" s="20"/>
      <c r="L20" s="16">
        <f t="shared" si="0"/>
        <v>181903.4</v>
      </c>
    </row>
    <row r="21" spans="2:12" s="1" customFormat="1" ht="33.75" customHeight="1" x14ac:dyDescent="0.2">
      <c r="B21" s="41">
        <v>2022260387</v>
      </c>
      <c r="C21" s="25" t="s">
        <v>35</v>
      </c>
      <c r="D21" s="11" t="s">
        <v>66</v>
      </c>
      <c r="E21" s="12" t="s">
        <v>64</v>
      </c>
      <c r="F21" s="18" t="s">
        <v>65</v>
      </c>
      <c r="G21" s="13"/>
      <c r="H21" s="28"/>
      <c r="I21" s="15">
        <v>138866.71</v>
      </c>
      <c r="J21" s="15"/>
      <c r="K21" s="15"/>
      <c r="L21" s="16">
        <f t="shared" si="0"/>
        <v>138866.71</v>
      </c>
    </row>
    <row r="22" spans="2:12" s="1" customFormat="1" ht="39.75" customHeight="1" x14ac:dyDescent="0.2">
      <c r="B22" s="41">
        <v>2022260388</v>
      </c>
      <c r="C22" s="25" t="s">
        <v>35</v>
      </c>
      <c r="D22" s="11" t="s">
        <v>66</v>
      </c>
      <c r="E22" s="12" t="s">
        <v>64</v>
      </c>
      <c r="F22" s="18" t="s">
        <v>65</v>
      </c>
      <c r="G22" s="13"/>
      <c r="H22" s="28"/>
      <c r="I22" s="15">
        <v>21783.52</v>
      </c>
      <c r="J22" s="15"/>
      <c r="K22" s="15"/>
      <c r="L22" s="16">
        <f t="shared" si="0"/>
        <v>21783.52</v>
      </c>
    </row>
    <row r="23" spans="2:12" s="1" customFormat="1" ht="18" customHeight="1" x14ac:dyDescent="0.2">
      <c r="B23" s="41">
        <v>2022260389</v>
      </c>
      <c r="C23" s="25" t="s">
        <v>35</v>
      </c>
      <c r="D23" s="11" t="s">
        <v>67</v>
      </c>
      <c r="E23" s="12" t="s">
        <v>64</v>
      </c>
      <c r="F23" s="18" t="s">
        <v>65</v>
      </c>
      <c r="G23" s="18"/>
      <c r="H23" s="19"/>
      <c r="I23" s="20">
        <v>50682.400000000001</v>
      </c>
      <c r="J23" s="20"/>
      <c r="K23" s="20"/>
      <c r="L23" s="16">
        <f t="shared" si="0"/>
        <v>50682.400000000001</v>
      </c>
    </row>
    <row r="24" spans="2:12" s="1" customFormat="1" ht="18" customHeight="1" x14ac:dyDescent="0.2">
      <c r="B24" s="41">
        <v>2022260390</v>
      </c>
      <c r="C24" s="25" t="s">
        <v>35</v>
      </c>
      <c r="D24" s="11" t="s">
        <v>67</v>
      </c>
      <c r="E24" s="12" t="s">
        <v>64</v>
      </c>
      <c r="F24" s="18" t="s">
        <v>65</v>
      </c>
      <c r="G24" s="18"/>
      <c r="H24" s="19"/>
      <c r="I24" s="20">
        <v>9866.69</v>
      </c>
      <c r="J24" s="20"/>
      <c r="K24" s="20"/>
      <c r="L24" s="16">
        <f t="shared" si="0"/>
        <v>9866.69</v>
      </c>
    </row>
    <row r="25" spans="2:12" s="1" customFormat="1" ht="18" customHeight="1" x14ac:dyDescent="0.2">
      <c r="B25" s="41">
        <v>2022260395</v>
      </c>
      <c r="C25" s="25" t="s">
        <v>10</v>
      </c>
      <c r="D25" s="11" t="s">
        <v>31</v>
      </c>
      <c r="E25" s="12" t="s">
        <v>68</v>
      </c>
      <c r="F25" s="18"/>
      <c r="G25" s="18"/>
      <c r="H25" s="19"/>
      <c r="I25" s="20">
        <v>635.21</v>
      </c>
      <c r="J25" s="20"/>
      <c r="K25" s="20"/>
      <c r="L25" s="16">
        <f t="shared" si="0"/>
        <v>635.21</v>
      </c>
    </row>
    <row r="26" spans="2:12" s="1" customFormat="1" ht="18" customHeight="1" x14ac:dyDescent="0.2">
      <c r="B26" s="11">
        <v>2022260395</v>
      </c>
      <c r="C26" s="25" t="s">
        <v>10</v>
      </c>
      <c r="D26" s="11" t="s">
        <v>69</v>
      </c>
      <c r="E26" s="12" t="s">
        <v>68</v>
      </c>
      <c r="F26" s="18"/>
      <c r="G26" s="18"/>
      <c r="H26" s="19"/>
      <c r="I26" s="20">
        <v>1758.12</v>
      </c>
      <c r="J26" s="20"/>
      <c r="K26" s="20"/>
      <c r="L26" s="16">
        <f t="shared" si="0"/>
        <v>1758.12</v>
      </c>
    </row>
    <row r="27" spans="2:12" s="1" customFormat="1" ht="18" customHeight="1" x14ac:dyDescent="0.2">
      <c r="B27" s="41">
        <v>2022260396</v>
      </c>
      <c r="C27" s="25" t="s">
        <v>35</v>
      </c>
      <c r="D27" s="11" t="s">
        <v>70</v>
      </c>
      <c r="E27" s="12" t="s">
        <v>64</v>
      </c>
      <c r="F27" s="18" t="s">
        <v>65</v>
      </c>
      <c r="G27" s="18"/>
      <c r="H27" s="19"/>
      <c r="I27" s="20">
        <v>37171.24</v>
      </c>
      <c r="J27" s="20"/>
      <c r="K27" s="20"/>
      <c r="L27" s="16">
        <f t="shared" si="0"/>
        <v>37171.24</v>
      </c>
    </row>
    <row r="28" spans="2:12" s="1" customFormat="1" ht="18" customHeight="1" x14ac:dyDescent="0.2">
      <c r="B28" s="41">
        <v>2022260397</v>
      </c>
      <c r="C28" s="25" t="s">
        <v>35</v>
      </c>
      <c r="D28" s="11" t="s">
        <v>70</v>
      </c>
      <c r="E28" s="12" t="s">
        <v>64</v>
      </c>
      <c r="F28" s="18" t="s">
        <v>65</v>
      </c>
      <c r="G28" s="18"/>
      <c r="H28" s="19"/>
      <c r="I28" s="20">
        <v>3609.44</v>
      </c>
      <c r="J28" s="20"/>
      <c r="K28" s="20"/>
      <c r="L28" s="16">
        <f t="shared" si="0"/>
        <v>3609.44</v>
      </c>
    </row>
    <row r="29" spans="2:12" s="1" customFormat="1" ht="18" customHeight="1" x14ac:dyDescent="0.2">
      <c r="B29" s="41">
        <v>2022260398</v>
      </c>
      <c r="C29" s="25" t="s">
        <v>10</v>
      </c>
      <c r="D29" s="11" t="s">
        <v>71</v>
      </c>
      <c r="E29" s="12" t="s">
        <v>72</v>
      </c>
      <c r="F29" s="18" t="s">
        <v>44</v>
      </c>
      <c r="G29" s="18">
        <v>19753</v>
      </c>
      <c r="H29" s="19">
        <v>44536</v>
      </c>
      <c r="I29" s="20">
        <v>320000</v>
      </c>
      <c r="J29" s="20"/>
      <c r="K29" s="20"/>
      <c r="L29" s="16">
        <f t="shared" si="0"/>
        <v>320000</v>
      </c>
    </row>
    <row r="30" spans="2:12" s="1" customFormat="1" ht="18" customHeight="1" x14ac:dyDescent="0.2">
      <c r="B30" s="41">
        <v>2022260418</v>
      </c>
      <c r="C30" s="25" t="s">
        <v>35</v>
      </c>
      <c r="D30" s="11" t="s">
        <v>73</v>
      </c>
      <c r="E30" s="12" t="s">
        <v>64</v>
      </c>
      <c r="F30" s="18" t="s">
        <v>65</v>
      </c>
      <c r="G30" s="18"/>
      <c r="H30" s="19"/>
      <c r="I30" s="20">
        <v>20123.13</v>
      </c>
      <c r="J30" s="20"/>
      <c r="K30" s="20"/>
      <c r="L30" s="16">
        <f t="shared" si="0"/>
        <v>20123.13</v>
      </c>
    </row>
    <row r="31" spans="2:12" s="1" customFormat="1" ht="18" customHeight="1" x14ac:dyDescent="0.2">
      <c r="B31" s="43">
        <v>2022260447</v>
      </c>
      <c r="C31" s="30" t="s">
        <v>10</v>
      </c>
      <c r="D31" s="31" t="s">
        <v>12</v>
      </c>
      <c r="E31" s="32" t="s">
        <v>74</v>
      </c>
      <c r="F31" s="33" t="s">
        <v>75</v>
      </c>
      <c r="G31" s="33">
        <v>10391</v>
      </c>
      <c r="H31" s="34">
        <v>44463</v>
      </c>
      <c r="I31" s="35">
        <v>31150.75</v>
      </c>
      <c r="J31" s="35"/>
      <c r="K31" s="35"/>
      <c r="L31" s="16">
        <f t="shared" si="0"/>
        <v>31150.75</v>
      </c>
    </row>
    <row r="32" spans="2:12" s="1" customFormat="1" ht="27" customHeight="1" x14ac:dyDescent="0.2">
      <c r="B32" s="43">
        <v>2022260454</v>
      </c>
      <c r="C32" s="30" t="s">
        <v>10</v>
      </c>
      <c r="D32" s="31" t="s">
        <v>16</v>
      </c>
      <c r="E32" s="32" t="s">
        <v>76</v>
      </c>
      <c r="F32" s="33" t="s">
        <v>77</v>
      </c>
      <c r="G32" s="33" t="s">
        <v>78</v>
      </c>
      <c r="H32" s="34" t="s">
        <v>32</v>
      </c>
      <c r="I32" s="35">
        <v>172302.1</v>
      </c>
      <c r="J32" s="35"/>
      <c r="K32" s="35"/>
      <c r="L32" s="36">
        <f t="shared" si="0"/>
        <v>172302.1</v>
      </c>
    </row>
    <row r="33" spans="2:12" s="1" customFormat="1" ht="18" customHeight="1" x14ac:dyDescent="0.2">
      <c r="B33" s="43">
        <v>2022260455</v>
      </c>
      <c r="C33" s="30" t="s">
        <v>10</v>
      </c>
      <c r="D33" s="31" t="s">
        <v>12</v>
      </c>
      <c r="E33" s="32" t="s">
        <v>79</v>
      </c>
      <c r="F33" s="33" t="s">
        <v>75</v>
      </c>
      <c r="G33" s="33" t="s">
        <v>80</v>
      </c>
      <c r="H33" s="34">
        <v>44650</v>
      </c>
      <c r="I33" s="35">
        <v>674767.71</v>
      </c>
      <c r="J33" s="35"/>
      <c r="K33" s="35"/>
      <c r="L33" s="36">
        <f t="shared" si="0"/>
        <v>674767.71</v>
      </c>
    </row>
    <row r="34" spans="2:12" s="1" customFormat="1" ht="30" customHeight="1" x14ac:dyDescent="0.2">
      <c r="B34" s="42"/>
      <c r="C34" s="29" t="s">
        <v>81</v>
      </c>
      <c r="D34" s="39" t="s">
        <v>82</v>
      </c>
      <c r="E34" s="8" t="s">
        <v>83</v>
      </c>
      <c r="F34" s="75"/>
      <c r="G34" s="76"/>
      <c r="H34" s="77"/>
      <c r="I34" s="78">
        <v>1346.16</v>
      </c>
      <c r="J34" s="78"/>
      <c r="K34" s="78"/>
      <c r="L34" s="40">
        <f t="shared" si="0"/>
        <v>1346.16</v>
      </c>
    </row>
    <row r="35" spans="2:12" s="1" customFormat="1" ht="30" customHeight="1" x14ac:dyDescent="0.2">
      <c r="B35" s="41"/>
      <c r="C35" s="55" t="s">
        <v>84</v>
      </c>
      <c r="D35" s="39" t="s">
        <v>82</v>
      </c>
      <c r="E35" s="8" t="s">
        <v>83</v>
      </c>
      <c r="F35" s="75"/>
      <c r="G35" s="76"/>
      <c r="H35" s="77"/>
      <c r="I35" s="78">
        <v>775.44</v>
      </c>
      <c r="J35" s="78"/>
      <c r="K35" s="78"/>
      <c r="L35" s="40">
        <f t="shared" si="0"/>
        <v>775.44</v>
      </c>
    </row>
    <row r="36" spans="2:12" s="1" customFormat="1" ht="30" customHeight="1" x14ac:dyDescent="0.2">
      <c r="B36" s="41">
        <v>2022260474</v>
      </c>
      <c r="C36" s="52" t="s">
        <v>85</v>
      </c>
      <c r="D36" s="11" t="s">
        <v>86</v>
      </c>
      <c r="E36" s="12" t="s">
        <v>87</v>
      </c>
      <c r="F36" s="17" t="s">
        <v>88</v>
      </c>
      <c r="G36" s="13">
        <v>6835</v>
      </c>
      <c r="H36" s="14">
        <v>44704</v>
      </c>
      <c r="I36" s="15">
        <v>253371.7</v>
      </c>
      <c r="J36" s="15"/>
      <c r="K36" s="15"/>
      <c r="L36" s="16">
        <f t="shared" si="0"/>
        <v>253371.7</v>
      </c>
    </row>
    <row r="37" spans="2:12" s="1" customFormat="1" ht="27" customHeight="1" x14ac:dyDescent="0.2">
      <c r="B37" s="41">
        <v>2022260475</v>
      </c>
      <c r="C37" s="25" t="s">
        <v>10</v>
      </c>
      <c r="D37" s="11" t="s">
        <v>15</v>
      </c>
      <c r="E37" s="12" t="s">
        <v>89</v>
      </c>
      <c r="F37" s="18" t="s">
        <v>90</v>
      </c>
      <c r="G37" s="18">
        <v>7</v>
      </c>
      <c r="H37" s="19">
        <v>44700</v>
      </c>
      <c r="I37" s="20">
        <v>20114.98</v>
      </c>
      <c r="J37" s="20"/>
      <c r="K37" s="20">
        <v>3764.03</v>
      </c>
      <c r="L37" s="16">
        <f t="shared" si="0"/>
        <v>23879.01</v>
      </c>
    </row>
    <row r="38" spans="2:12" s="1" customFormat="1" ht="21" customHeight="1" x14ac:dyDescent="0.2">
      <c r="B38" s="42"/>
      <c r="C38" s="25" t="s">
        <v>10</v>
      </c>
      <c r="D38" s="11" t="s">
        <v>31</v>
      </c>
      <c r="E38" s="12" t="s">
        <v>89</v>
      </c>
      <c r="F38" s="18" t="s">
        <v>90</v>
      </c>
      <c r="G38" s="18" t="s">
        <v>91</v>
      </c>
      <c r="H38" s="19">
        <v>44701</v>
      </c>
      <c r="I38" s="20">
        <v>9950</v>
      </c>
      <c r="J38" s="20">
        <v>2189</v>
      </c>
      <c r="K38" s="20"/>
      <c r="L38" s="16">
        <f t="shared" si="0"/>
        <v>12139</v>
      </c>
    </row>
    <row r="39" spans="2:12" s="1" customFormat="1" ht="27" customHeight="1" x14ac:dyDescent="0.2">
      <c r="B39" s="41">
        <v>2022260478</v>
      </c>
      <c r="C39" s="25" t="s">
        <v>10</v>
      </c>
      <c r="D39" s="11" t="s">
        <v>29</v>
      </c>
      <c r="E39" s="12" t="s">
        <v>92</v>
      </c>
      <c r="F39" s="18" t="s">
        <v>26</v>
      </c>
      <c r="G39" s="18">
        <v>2820</v>
      </c>
      <c r="H39" s="19">
        <v>44712</v>
      </c>
      <c r="I39" s="20">
        <v>14526.48</v>
      </c>
      <c r="J39" s="20">
        <v>3195.83</v>
      </c>
      <c r="K39" s="20"/>
      <c r="L39" s="16">
        <f t="shared" si="0"/>
        <v>17722.309999999998</v>
      </c>
    </row>
    <row r="40" spans="2:12" s="1" customFormat="1" ht="27" customHeight="1" x14ac:dyDescent="0.2">
      <c r="B40" s="41">
        <v>2022260488</v>
      </c>
      <c r="C40" s="25" t="s">
        <v>10</v>
      </c>
      <c r="D40" s="11" t="s">
        <v>28</v>
      </c>
      <c r="E40" s="38" t="s">
        <v>93</v>
      </c>
      <c r="F40" s="18" t="s">
        <v>33</v>
      </c>
      <c r="G40" s="18">
        <v>1422204911</v>
      </c>
      <c r="H40" s="19">
        <v>44712</v>
      </c>
      <c r="I40" s="20">
        <v>9410.75</v>
      </c>
      <c r="J40" s="20">
        <v>2070.37</v>
      </c>
      <c r="K40" s="56"/>
      <c r="L40" s="16">
        <f t="shared" si="0"/>
        <v>11481.119999999999</v>
      </c>
    </row>
    <row r="41" spans="2:12" s="1" customFormat="1" ht="21" customHeight="1" x14ac:dyDescent="0.2">
      <c r="B41" s="59">
        <v>2022260495</v>
      </c>
      <c r="C41" s="60" t="s">
        <v>10</v>
      </c>
      <c r="D41" s="61" t="s">
        <v>14</v>
      </c>
      <c r="E41" s="62" t="s">
        <v>94</v>
      </c>
      <c r="F41" s="21" t="s">
        <v>77</v>
      </c>
      <c r="G41" s="21">
        <v>969</v>
      </c>
      <c r="H41" s="22">
        <v>44284</v>
      </c>
      <c r="I41" s="23">
        <v>9846.65</v>
      </c>
      <c r="J41" s="23"/>
      <c r="K41" s="23"/>
      <c r="L41" s="24">
        <f t="shared" ref="L41" si="1">I41+J41</f>
        <v>9846.65</v>
      </c>
    </row>
    <row r="42" spans="2:12" s="7" customFormat="1" ht="35.25" customHeight="1" x14ac:dyDescent="0.2">
      <c r="B42" s="43">
        <v>2022260496</v>
      </c>
      <c r="C42" s="30" t="s">
        <v>10</v>
      </c>
      <c r="D42" s="31" t="s">
        <v>12</v>
      </c>
      <c r="E42" s="58" t="s">
        <v>38</v>
      </c>
      <c r="F42" s="64" t="s">
        <v>45</v>
      </c>
      <c r="G42" s="65">
        <v>10853</v>
      </c>
      <c r="H42" s="66">
        <v>44474</v>
      </c>
      <c r="I42" s="67">
        <v>26895.5</v>
      </c>
      <c r="J42" s="67"/>
      <c r="K42" s="67"/>
      <c r="L42" s="36">
        <f t="shared" ref="L42:L55" si="2">SUM(I42+J42+K42)</f>
        <v>26895.5</v>
      </c>
    </row>
    <row r="43" spans="2:12" s="1" customFormat="1" ht="18" customHeight="1" x14ac:dyDescent="0.2">
      <c r="B43" s="41">
        <v>2022260501</v>
      </c>
      <c r="C43" s="25" t="s">
        <v>10</v>
      </c>
      <c r="D43" s="11" t="s">
        <v>95</v>
      </c>
      <c r="E43" s="12" t="s">
        <v>96</v>
      </c>
      <c r="F43" s="18" t="s">
        <v>97</v>
      </c>
      <c r="G43" s="18" t="s">
        <v>98</v>
      </c>
      <c r="H43" s="19">
        <v>44719</v>
      </c>
      <c r="I43" s="20">
        <v>47068.97</v>
      </c>
      <c r="J43" s="20">
        <v>10355.17</v>
      </c>
      <c r="K43" s="56"/>
      <c r="L43" s="16">
        <f t="shared" si="2"/>
        <v>57424.14</v>
      </c>
    </row>
    <row r="44" spans="2:12" s="7" customFormat="1" ht="21" customHeight="1" x14ac:dyDescent="0.2">
      <c r="B44" s="41"/>
      <c r="C44" s="25" t="s">
        <v>10</v>
      </c>
      <c r="D44" s="11" t="s">
        <v>95</v>
      </c>
      <c r="E44" s="12" t="s">
        <v>99</v>
      </c>
      <c r="F44" s="18" t="s">
        <v>97</v>
      </c>
      <c r="G44" s="13" t="s">
        <v>100</v>
      </c>
      <c r="H44" s="28">
        <v>44719</v>
      </c>
      <c r="I44" s="15">
        <v>47068.97</v>
      </c>
      <c r="J44" s="15">
        <v>10355.17</v>
      </c>
      <c r="K44" s="15"/>
      <c r="L44" s="16">
        <f t="shared" si="2"/>
        <v>57424.14</v>
      </c>
    </row>
    <row r="45" spans="2:12" s="7" customFormat="1" ht="21" customHeight="1" x14ac:dyDescent="0.2">
      <c r="B45" s="41">
        <v>2022260523</v>
      </c>
      <c r="C45" s="25" t="s">
        <v>10</v>
      </c>
      <c r="D45" s="11" t="s">
        <v>104</v>
      </c>
      <c r="E45" s="12" t="s">
        <v>105</v>
      </c>
      <c r="F45" s="18" t="s">
        <v>106</v>
      </c>
      <c r="G45" s="79"/>
      <c r="H45" s="28"/>
      <c r="I45" s="15">
        <v>3427.21</v>
      </c>
      <c r="J45" s="15"/>
      <c r="K45" s="15"/>
      <c r="L45" s="16">
        <f t="shared" si="2"/>
        <v>3427.21</v>
      </c>
    </row>
    <row r="46" spans="2:12" s="7" customFormat="1" ht="21" customHeight="1" x14ac:dyDescent="0.2">
      <c r="B46" s="26">
        <v>2022260528</v>
      </c>
      <c r="C46" s="52" t="s">
        <v>23</v>
      </c>
      <c r="D46" s="26" t="s">
        <v>101</v>
      </c>
      <c r="E46" s="38" t="s">
        <v>103</v>
      </c>
      <c r="F46" s="18" t="s">
        <v>27</v>
      </c>
      <c r="G46" s="79" t="s">
        <v>102</v>
      </c>
      <c r="H46" s="28">
        <v>44680</v>
      </c>
      <c r="I46" s="15">
        <v>15232.96</v>
      </c>
      <c r="J46" s="15"/>
      <c r="K46" s="15"/>
      <c r="L46" s="16">
        <f t="shared" si="2"/>
        <v>15232.96</v>
      </c>
    </row>
    <row r="47" spans="2:12" s="6" customFormat="1" ht="21" customHeight="1" x14ac:dyDescent="0.2">
      <c r="B47" s="26">
        <v>2022260529</v>
      </c>
      <c r="C47" s="52" t="s">
        <v>22</v>
      </c>
      <c r="D47" s="26" t="s">
        <v>101</v>
      </c>
      <c r="E47" s="38" t="s">
        <v>103</v>
      </c>
      <c r="F47" s="18" t="s">
        <v>27</v>
      </c>
      <c r="G47" s="79" t="s">
        <v>102</v>
      </c>
      <c r="H47" s="28">
        <v>44680</v>
      </c>
      <c r="I47" s="15">
        <v>10155.299999999999</v>
      </c>
      <c r="J47" s="54"/>
      <c r="K47" s="54"/>
      <c r="L47" s="16">
        <f t="shared" si="2"/>
        <v>10155.299999999999</v>
      </c>
    </row>
    <row r="48" spans="2:12" s="5" customFormat="1" ht="24" customHeight="1" x14ac:dyDescent="0.2">
      <c r="B48" s="41">
        <v>2022260532</v>
      </c>
      <c r="C48" s="25" t="s">
        <v>10</v>
      </c>
      <c r="D48" s="11" t="s">
        <v>17</v>
      </c>
      <c r="E48" s="12" t="s">
        <v>36</v>
      </c>
      <c r="F48" s="18" t="s">
        <v>37</v>
      </c>
      <c r="G48" s="18" t="s">
        <v>107</v>
      </c>
      <c r="H48" s="19">
        <v>44522</v>
      </c>
      <c r="I48" s="20">
        <v>264233.3</v>
      </c>
      <c r="J48" s="20"/>
      <c r="K48" s="20"/>
      <c r="L48" s="16">
        <f t="shared" si="2"/>
        <v>264233.3</v>
      </c>
    </row>
    <row r="49" spans="2:12" s="5" customFormat="1" ht="18" customHeight="1" x14ac:dyDescent="0.2">
      <c r="B49" s="41">
        <v>2022260534</v>
      </c>
      <c r="C49" s="25" t="s">
        <v>10</v>
      </c>
      <c r="D49" s="11" t="s">
        <v>104</v>
      </c>
      <c r="E49" s="12" t="s">
        <v>108</v>
      </c>
      <c r="F49" s="18" t="s">
        <v>106</v>
      </c>
      <c r="G49" s="18"/>
      <c r="H49" s="19"/>
      <c r="I49" s="20">
        <v>2205.5300000000002</v>
      </c>
      <c r="J49" s="20"/>
      <c r="K49" s="20"/>
      <c r="L49" s="16">
        <f t="shared" si="2"/>
        <v>2205.5300000000002</v>
      </c>
    </row>
    <row r="50" spans="2:12" s="37" customFormat="1" ht="21" customHeight="1" x14ac:dyDescent="0.2">
      <c r="B50" s="41">
        <v>2022260537</v>
      </c>
      <c r="C50" s="25" t="s">
        <v>10</v>
      </c>
      <c r="D50" s="11" t="s">
        <v>109</v>
      </c>
      <c r="E50" s="12" t="s">
        <v>110</v>
      </c>
      <c r="F50" s="18" t="s">
        <v>111</v>
      </c>
      <c r="G50" s="18">
        <v>2201002505</v>
      </c>
      <c r="H50" s="19">
        <v>44680</v>
      </c>
      <c r="I50" s="63">
        <v>48000</v>
      </c>
      <c r="J50" s="20">
        <v>10580</v>
      </c>
      <c r="K50" s="56"/>
      <c r="L50" s="16">
        <f t="shared" si="2"/>
        <v>58580</v>
      </c>
    </row>
    <row r="51" spans="2:12" s="7" customFormat="1" ht="21" customHeight="1" x14ac:dyDescent="0.2">
      <c r="B51" s="41">
        <v>2022260538</v>
      </c>
      <c r="C51" s="25" t="s">
        <v>10</v>
      </c>
      <c r="D51" s="11" t="s">
        <v>25</v>
      </c>
      <c r="E51" s="12" t="s">
        <v>112</v>
      </c>
      <c r="F51" s="18" t="s">
        <v>34</v>
      </c>
      <c r="G51" s="18">
        <v>1422205099</v>
      </c>
      <c r="H51" s="19">
        <v>44729</v>
      </c>
      <c r="I51" s="20">
        <v>8651.01</v>
      </c>
      <c r="J51" s="20">
        <v>1903.22</v>
      </c>
      <c r="K51" s="56"/>
      <c r="L51" s="16">
        <f t="shared" si="2"/>
        <v>10554.23</v>
      </c>
    </row>
    <row r="52" spans="2:12" s="5" customFormat="1" ht="27.75" customHeight="1" x14ac:dyDescent="0.2">
      <c r="B52" s="42"/>
      <c r="C52" s="25" t="s">
        <v>10</v>
      </c>
      <c r="D52" s="26" t="s">
        <v>24</v>
      </c>
      <c r="E52" s="12" t="s">
        <v>112</v>
      </c>
      <c r="F52" s="18" t="s">
        <v>34</v>
      </c>
      <c r="G52" s="13">
        <v>7200001832</v>
      </c>
      <c r="H52" s="28">
        <v>44728</v>
      </c>
      <c r="I52" s="15">
        <v>35674.410000000003</v>
      </c>
      <c r="J52" s="15">
        <v>7848.37</v>
      </c>
      <c r="K52" s="54"/>
      <c r="L52" s="16">
        <f t="shared" si="2"/>
        <v>43522.780000000006</v>
      </c>
    </row>
    <row r="53" spans="2:12" s="1" customFormat="1" ht="27" customHeight="1" x14ac:dyDescent="0.2">
      <c r="B53" s="41">
        <v>2022260539</v>
      </c>
      <c r="C53" s="25" t="s">
        <v>10</v>
      </c>
      <c r="D53" s="26" t="s">
        <v>24</v>
      </c>
      <c r="E53" s="12" t="s">
        <v>113</v>
      </c>
      <c r="F53" s="18" t="s">
        <v>34</v>
      </c>
      <c r="G53" s="18">
        <v>7200001822</v>
      </c>
      <c r="H53" s="19">
        <v>44727</v>
      </c>
      <c r="I53" s="20">
        <v>60239.68</v>
      </c>
      <c r="J53" s="20">
        <v>13252.73</v>
      </c>
      <c r="K53" s="56"/>
      <c r="L53" s="16">
        <f t="shared" si="2"/>
        <v>73492.41</v>
      </c>
    </row>
    <row r="54" spans="2:12" s="1" customFormat="1" ht="30" customHeight="1" x14ac:dyDescent="0.2">
      <c r="B54" s="41">
        <v>2022260540</v>
      </c>
      <c r="C54" s="25" t="s">
        <v>10</v>
      </c>
      <c r="D54" s="11" t="s">
        <v>104</v>
      </c>
      <c r="E54" s="12" t="s">
        <v>114</v>
      </c>
      <c r="F54" s="18" t="s">
        <v>13</v>
      </c>
      <c r="G54" s="74"/>
      <c r="H54" s="73"/>
      <c r="I54" s="63">
        <v>606.78</v>
      </c>
      <c r="J54" s="56"/>
      <c r="K54" s="56"/>
      <c r="L54" s="16">
        <f t="shared" si="2"/>
        <v>606.78</v>
      </c>
    </row>
    <row r="55" spans="2:12" s="1" customFormat="1" ht="30.75" customHeight="1" x14ac:dyDescent="0.2">
      <c r="B55" s="41">
        <v>2022260541</v>
      </c>
      <c r="C55" s="52" t="s">
        <v>115</v>
      </c>
      <c r="D55" s="26" t="s">
        <v>18</v>
      </c>
      <c r="E55" s="27" t="s">
        <v>116</v>
      </c>
      <c r="F55" s="13" t="s">
        <v>117</v>
      </c>
      <c r="G55" s="13">
        <v>7064</v>
      </c>
      <c r="H55" s="28">
        <v>44707</v>
      </c>
      <c r="I55" s="15">
        <v>63715.199999999997</v>
      </c>
      <c r="J55" s="54"/>
      <c r="K55" s="54"/>
      <c r="L55" s="16">
        <f t="shared" si="2"/>
        <v>63715.199999999997</v>
      </c>
    </row>
    <row r="56" spans="2:12" s="1" customFormat="1" ht="34.5" customHeight="1" x14ac:dyDescent="0.2">
      <c r="B56" s="42"/>
      <c r="C56" s="80"/>
      <c r="D56" s="81"/>
      <c r="E56" s="82"/>
      <c r="F56" s="57"/>
      <c r="G56" s="57"/>
      <c r="H56" s="99" t="s">
        <v>126</v>
      </c>
      <c r="I56" s="100">
        <f>SUM(I4:I55)</f>
        <v>21843284.370000005</v>
      </c>
      <c r="J56" s="100">
        <f t="shared" ref="J56:L56" si="3">SUM(J4:J55)</f>
        <v>84979.73</v>
      </c>
      <c r="K56" s="100">
        <f t="shared" si="3"/>
        <v>3764.03</v>
      </c>
      <c r="L56" s="100">
        <f t="shared" si="3"/>
        <v>21932028.13000001</v>
      </c>
    </row>
  </sheetData>
  <mergeCells count="1">
    <mergeCell ref="B1:L1"/>
  </mergeCells>
  <phoneticPr fontId="2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C27694-4DEA-43DB-9159-F31CD0184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RIEPILOGO 2 TRIM.2022</vt:lpstr>
      <vt:lpstr>P002 FSE</vt:lpstr>
      <vt:lpstr>PON IOG</vt:lpstr>
      <vt:lpstr>DIV.4^</vt:lpstr>
      <vt:lpstr>D.P.2022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Fiorani Rita</dc:creator>
  <cp:lastModifiedBy>Fiorani Rita</cp:lastModifiedBy>
  <cp:lastPrinted>2020-10-13T12:27:09Z</cp:lastPrinted>
  <dcterms:created xsi:type="dcterms:W3CDTF">2018-01-15T07:15:08Z</dcterms:created>
  <dcterms:modified xsi:type="dcterms:W3CDTF">2022-07-05T12:55:04Z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TC027802579991</vt:lpwstr>
  </property>
</Properties>
</file>