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Y:\DIV1\Iarussi\Fiorani\"/>
    </mc:Choice>
  </mc:AlternateContent>
  <xr:revisionPtr revIDLastSave="0" documentId="13_ncr:1_{0C22B56D-4E7A-459D-AA36-9F1971E3EBEF}" xr6:coauthVersionLast="36" xr6:coauthVersionMax="47" xr10:uidLastSave="{00000000-0000-0000-0000-000000000000}"/>
  <bookViews>
    <workbookView xWindow="0" yWindow="0" windowWidth="24720" windowHeight="12225" tabRatio="599" xr2:uid="{00000000-000D-0000-FFFF-FFFF00000000}"/>
  </bookViews>
  <sheets>
    <sheet name="RIEPILOGO D.P.3 TRIM.2023" sheetId="31" r:id="rId1"/>
    <sheet name="D.P.PON SPAO" sheetId="30" r:id="rId2"/>
    <sheet name="D.P.PON IOG" sheetId="29" r:id="rId3"/>
    <sheet name="D.P.POC SPAO" sheetId="28" r:id="rId4"/>
    <sheet name="D.P. DIV.4^" sheetId="27" r:id="rId5"/>
    <sheet name="D.P.2023" sheetId="26" r:id="rId6"/>
  </sheets>
  <definedNames>
    <definedName name="Avanzate">#REF!</definedName>
    <definedName name="DataDiFine">#REF!</definedName>
    <definedName name="DataDiInizio">#REF!</definedName>
    <definedName name="IndennitàTrasferta">#REF!</definedName>
    <definedName name="TuttiIDati">#REF!</definedName>
  </definedNames>
  <calcPr calcId="191029"/>
</workbook>
</file>

<file path=xl/calcChain.xml><?xml version="1.0" encoding="utf-8"?>
<calcChain xmlns="http://schemas.openxmlformats.org/spreadsheetml/2006/main">
  <c r="L48" i="26" l="1"/>
  <c r="L10" i="26"/>
  <c r="L18" i="30"/>
  <c r="C8" i="31" l="1"/>
  <c r="D8" i="31"/>
  <c r="E8" i="31"/>
  <c r="L45" i="26"/>
  <c r="L46" i="26"/>
  <c r="L47" i="26"/>
  <c r="L49" i="26"/>
  <c r="L50" i="26"/>
  <c r="L51" i="26"/>
  <c r="L52" i="26"/>
  <c r="L53" i="26"/>
  <c r="L54" i="26"/>
  <c r="L55" i="26"/>
  <c r="L56" i="26"/>
  <c r="L37" i="30"/>
  <c r="L38" i="30"/>
  <c r="L39" i="30"/>
  <c r="L40" i="30"/>
  <c r="L36" i="30"/>
  <c r="L35" i="30"/>
  <c r="L34" i="30"/>
  <c r="L33" i="30"/>
  <c r="L32" i="30"/>
  <c r="L21" i="30"/>
  <c r="F5" i="31"/>
  <c r="F6" i="31"/>
  <c r="F8" i="31" s="1"/>
  <c r="F7" i="31"/>
  <c r="F4" i="31"/>
  <c r="I9" i="28"/>
  <c r="L8" i="28"/>
  <c r="I6" i="27" l="1"/>
  <c r="I5" i="29" l="1"/>
  <c r="I4" i="29"/>
  <c r="L31" i="30"/>
  <c r="L30" i="30"/>
  <c r="L29" i="30"/>
  <c r="L28" i="30"/>
  <c r="L27" i="30"/>
  <c r="L26" i="30"/>
  <c r="L25" i="30"/>
  <c r="L24" i="30"/>
  <c r="L23" i="30"/>
  <c r="L22" i="30"/>
  <c r="L20" i="30"/>
  <c r="L19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" i="30"/>
  <c r="L3" i="30"/>
  <c r="L44" i="26" l="1"/>
  <c r="L43" i="26"/>
  <c r="L42" i="26"/>
  <c r="L41" i="26"/>
  <c r="L40" i="26"/>
  <c r="L39" i="26"/>
  <c r="L38" i="26"/>
  <c r="L37" i="26"/>
  <c r="F12" i="29"/>
  <c r="K41" i="30"/>
  <c r="J41" i="30"/>
  <c r="I41" i="30"/>
  <c r="L41" i="30"/>
  <c r="L36" i="26" l="1"/>
  <c r="L34" i="26" l="1"/>
  <c r="L31" i="26"/>
  <c r="L25" i="26" l="1"/>
  <c r="L26" i="26" l="1"/>
  <c r="L27" i="26"/>
  <c r="L28" i="26"/>
  <c r="L29" i="26"/>
  <c r="L30" i="26"/>
  <c r="L32" i="26"/>
  <c r="L33" i="26"/>
  <c r="L35" i="26"/>
  <c r="L24" i="26"/>
  <c r="L22" i="26"/>
  <c r="L23" i="26" l="1"/>
  <c r="L20" i="26"/>
  <c r="L19" i="26"/>
  <c r="L18" i="26"/>
  <c r="L21" i="26"/>
  <c r="L17" i="26"/>
  <c r="L16" i="26"/>
  <c r="L15" i="26"/>
  <c r="L14" i="26"/>
  <c r="L12" i="26" l="1"/>
  <c r="L11" i="26"/>
  <c r="L5" i="26" l="1"/>
  <c r="L9" i="26" l="1"/>
  <c r="L8" i="26"/>
  <c r="L6" i="26"/>
  <c r="L4" i="26" l="1"/>
  <c r="L7" i="26"/>
  <c r="L13" i="26"/>
  <c r="J57" i="26" l="1"/>
  <c r="K57" i="26"/>
  <c r="I57" i="26"/>
  <c r="L57" i="26" l="1"/>
</calcChain>
</file>

<file path=xl/sharedStrings.xml><?xml version="1.0" encoding="utf-8"?>
<sst xmlns="http://schemas.openxmlformats.org/spreadsheetml/2006/main" count="541" uniqueCount="152">
  <si>
    <t>TOTALE</t>
  </si>
  <si>
    <t>IMPORTO</t>
  </si>
  <si>
    <t>IVA</t>
  </si>
  <si>
    <t>D.D. E DATA DECRETO</t>
  </si>
  <si>
    <t>N. D.P.</t>
  </si>
  <si>
    <t>Beneficiario</t>
  </si>
  <si>
    <t>Oggetto</t>
  </si>
  <si>
    <t>Fattura</t>
  </si>
  <si>
    <t>Data Fattura</t>
  </si>
  <si>
    <t>Fondo</t>
  </si>
  <si>
    <t>CISALPINA</t>
  </si>
  <si>
    <t>P002_FSE</t>
  </si>
  <si>
    <t>PON SPAO</t>
  </si>
  <si>
    <t>IRPEF</t>
  </si>
  <si>
    <t>ENTE NAZIONALE PER IL MICROCREDITO</t>
  </si>
  <si>
    <t>REGIONE CAMPANIA</t>
  </si>
  <si>
    <t>PERSONALE</t>
  </si>
  <si>
    <t>TITOLI N. 17</t>
  </si>
  <si>
    <t>REGIONE LOMBARDIA</t>
  </si>
  <si>
    <t>REGIONE ABRUZZO</t>
  </si>
  <si>
    <t>ECOTER SRL</t>
  </si>
  <si>
    <t>STUDIO ASSOCIATO BERSANI MANNA</t>
  </si>
  <si>
    <t>P001_YEI</t>
  </si>
  <si>
    <t>P001_FSE</t>
  </si>
  <si>
    <t>TITOLI N.14</t>
  </si>
  <si>
    <t xml:space="preserve">TOTALE </t>
  </si>
  <si>
    <t xml:space="preserve">CISALPINA E PERSONALE </t>
  </si>
  <si>
    <t>P002_FDR</t>
  </si>
  <si>
    <t>POC SPAO</t>
  </si>
  <si>
    <t>REGIONE MOLISE</t>
  </si>
  <si>
    <t xml:space="preserve">INPS </t>
  </si>
  <si>
    <t>RAI RADIOTELEVISIONE ITALIANA</t>
  </si>
  <si>
    <t>SOC.UMANITARIA</t>
  </si>
  <si>
    <t>ANPAL-CLP-00185-TAKE ME HOME-CUPE53H18000160006</t>
  </si>
  <si>
    <t>D.D.291/II/2015</t>
  </si>
  <si>
    <t>D.D.500/2020</t>
  </si>
  <si>
    <t>D.D. 32/2021</t>
  </si>
  <si>
    <t>D.D.225/2019</t>
  </si>
  <si>
    <t xml:space="preserve">ANPAL SERVIZI </t>
  </si>
  <si>
    <t xml:space="preserve">ANNO 2023 - DISPOSIZIONI PAGAMENTO </t>
  </si>
  <si>
    <t>D.D.385/2022</t>
  </si>
  <si>
    <t>ANPAL-CLP-00266-PROGETTO PER L'AUTOIMPRENDITORIALITA'-EDIZIONE 2021-2022-CUP E57F21000000006</t>
  </si>
  <si>
    <t>D.D. 28/2023</t>
  </si>
  <si>
    <t>TRASFERIMENTO DI RISORSE</t>
  </si>
  <si>
    <t>SAL 135 MISSIONI EURES - FATTURE</t>
  </si>
  <si>
    <t>TITOLI N.33</t>
  </si>
  <si>
    <t>SAL 135 MISSIONI EURES - RIMBORSI SPESE AL PERSONALE</t>
  </si>
  <si>
    <t>TEKNOIT SRL</t>
  </si>
  <si>
    <t>FORNITURA N.400 CIALDE ED ALTRO IN OCCASIONE DELLA FORMAZIONE ASSISTENTI EURES DEL 9-11 MAGGIO 2023-CIG Z593AE6B80</t>
  </si>
  <si>
    <t>FPA 34/23</t>
  </si>
  <si>
    <t>FORMASAL DISTRIBUZIONE S.R.L.</t>
  </si>
  <si>
    <t>FORNITURA DI DERRATE ALIMENTARI NECESSARIE PER LA SESSIONE DI FORMAZIONE ASSISTENTI EURES 2023-ROMA 9-11 MAGGIO 2023-CIG ZAB3AEC05A</t>
  </si>
  <si>
    <t>500179/FPC</t>
  </si>
  <si>
    <t>R14-R15-R16</t>
  </si>
  <si>
    <t>24/03/2022-15/04/2022-29/04/2022</t>
  </si>
  <si>
    <t>Grant Agreement 101051216</t>
  </si>
  <si>
    <t>GIOIA I. DELIA-IOANA</t>
  </si>
  <si>
    <t>INVOICE D.G.023/23.6.2023 PROT. ANPAL 8818 DEL 27/6/2023</t>
  </si>
  <si>
    <t>D.D. 311/2022</t>
  </si>
  <si>
    <t>PROT. N. 8818</t>
  </si>
  <si>
    <t>ACCORDO RAI "IL POSTO GIUSTO" 9^ EDIZIONE-CUP E51j22000370006-CIG 9552558C3A</t>
  </si>
  <si>
    <t>ANPAL-CLP-POC-00009-LINEA 4 AS-PA 2022-SUPPORTO ALLE REGIONI PER LA PROGRAMMAZIONE E ATTUAZIONE DEGLI INTERVENTI PREVISTI DALLA RIFORMA DELLE POLITICHE-CUP I59H19000500006</t>
  </si>
  <si>
    <t xml:space="preserve">D.C.S. 40/2022 </t>
  </si>
  <si>
    <t>D.D.R. 13986</t>
  </si>
  <si>
    <t>ANPAL L.236/93-FIN. NAZ.LI</t>
  </si>
  <si>
    <t>REINTEGRO DI CUI AL D.D.581/2020 E D.D. 430/2019</t>
  </si>
  <si>
    <t>D.D.581/2020 E D.D. 430/2019</t>
  </si>
  <si>
    <t>D.D.581/2020</t>
  </si>
  <si>
    <t>ACAPO SOC.COOP.SOC.INTEGRATA</t>
  </si>
  <si>
    <t>CONTACT CENTER - SAL 1- PERIODO DAL 3 AL 30 APRILE 2023-CIG 9721057602-CUP E51J23000120007</t>
  </si>
  <si>
    <t>D.D.146/2022</t>
  </si>
  <si>
    <t>CONTACT CENTER - SAL 2- PERIODO MAGGIO 2023-CIG 9721057602-CUP E51J23000120007</t>
  </si>
  <si>
    <t>CONTACT CENTER - SAL 3- PERIODO GIUGNO 2023-CIG 9721057602-CUP E51J23000120007</t>
  </si>
  <si>
    <t>SAL 136 MISSIONI EURES-RIMBORSO SPESE AL PERSONALE</t>
  </si>
  <si>
    <t>TIOLTI N.11</t>
  </si>
  <si>
    <t>SAL 136 MISSIONI EURES F.CISALPINA</t>
  </si>
  <si>
    <t>AT LEGALE SAL 2-CUP E51D19000000007</t>
  </si>
  <si>
    <t>24.7.2023</t>
  </si>
  <si>
    <t>CONSEDIN S.P.A.-SOCIETA' BENEFIT</t>
  </si>
  <si>
    <t>D.D. n. 28  29/03/2022</t>
  </si>
  <si>
    <t>AT AdC - SAL 1 Periodo: 26/04/2022-30/06/2022 - Cig 8765865CAO  - CA0- Asse 5 “Assistenza Tecnica”- CUP E51J21000070006-</t>
  </si>
  <si>
    <t>AT AdC - SAL 2 Periodo: 01/07/2022-30/09/2022 - Cig 8765865CA0 - CA0- Asse 5 “Assistenza Tecnica”- CUP E51J21000070006-</t>
  </si>
  <si>
    <t>AT AdC - SAL 3 Periodo: 01/10/2022-31/12/202 - Cig 8765865CA0 - CA0- Asse 5 “Assistenza Tecnica”- CUP E51J21000070006-</t>
  </si>
  <si>
    <t xml:space="preserve">REGIONE CALABRIA </t>
  </si>
  <si>
    <t>MISSIONI F.CISALPINA E RIMBORSO SPESE AL PERSONALE</t>
  </si>
  <si>
    <t>D.D.118/2023</t>
  </si>
  <si>
    <t>TITOLI N.29</t>
  </si>
  <si>
    <t>13/9/2022 E 20/06/2023</t>
  </si>
  <si>
    <t>D.D.R. 13253 E 4935</t>
  </si>
  <si>
    <t>D.D. 204 del 01.08.32</t>
  </si>
  <si>
    <t xml:space="preserve">DCS 204 </t>
  </si>
  <si>
    <t>D.D. 500 del 26.11.2020</t>
  </si>
  <si>
    <t>Domanda di Rimborso -  R17 - R18 - S137 - S143</t>
  </si>
  <si>
    <t>17/05/2022 - 30/05/2022 - 04/03/2022 - 17/02/2022</t>
  </si>
  <si>
    <t>ANPAL-CLP-00266 - Progetto Integrato per l'Autoimprenditorialità - Edizione-2021-2022-PON SPAO -  CUP  E57F21000000006 - “Sistemi di Politiche Attive per l'Occupazione”-Occupazione multipriorità-Priorità di Investimento 8.i 8.ii 8.iv-</t>
  </si>
  <si>
    <t xml:space="preserve">TRASFERIMENTO DI RISORSE -  PON IOG CIRCUITO 1 </t>
  </si>
  <si>
    <t>FNC-Richiesta di anticipo-Asse 6 Interventi REACT EU-13i - Promuovere il superamento degli effetti della crisi nel contesto della pandemia di COVID-19 e delle sue conseguenze sociali e preparare una ripresa verde, digitale e resiliente dell'economia-</t>
  </si>
  <si>
    <t>DDR 129 PROT.12300-143 PROT.17378-146 PROT.1778-172 PROT.1467</t>
  </si>
  <si>
    <t>24/6/2021-22/10/2021-28/10/2021-7/2/2022</t>
  </si>
  <si>
    <t>ASS.FOR.SEO Società Consortile a r.l.</t>
  </si>
  <si>
    <t>D.D. 504/2019</t>
  </si>
  <si>
    <t>27/05/2022  -  29/07/2022</t>
  </si>
  <si>
    <t xml:space="preserve">DDR PROT. 7108  PROT. 9681 </t>
  </si>
  <si>
    <t xml:space="preserve">ANPAL-CLP-00207“DialoGOS - DIALOGARE per GENERARE OPPORTUNITA' e SVILUPPO” -  CUP E53H18000240006 </t>
  </si>
  <si>
    <t>D.D.R. 1409</t>
  </si>
  <si>
    <t>CONVENZIONE CONSIP LOTTO 9 SAL 8 PERIODO 2/02/2022-31/03/2022-CIG 8569778486-CUP E51B21000810007-PAGATA AD INTELLERA C.</t>
  </si>
  <si>
    <t>INTERVENTI</t>
  </si>
  <si>
    <t>PON IOG</t>
  </si>
  <si>
    <t xml:space="preserve">Data </t>
  </si>
  <si>
    <t xml:space="preserve">POC SPAO </t>
  </si>
  <si>
    <t>DISPOSIZIONI PAGAMENTO 3 TRIMESTRE 2023 - PON SPAO</t>
  </si>
  <si>
    <t>DISPOSIZIONI PAGAMENTO 3 TRIMESTRE 2023 - PON IOG</t>
  </si>
  <si>
    <t>DISPOSIZIONI PAGAMENTO 3 TRIMESTRE 2023 - POC SPAO</t>
  </si>
  <si>
    <t>RIEPILOGO DISPOSIZIONI DI PAGAMENTO  3 TRIMESTRE 2023 FSE</t>
  </si>
  <si>
    <t>INTELLERA CONSULTING SPA</t>
  </si>
  <si>
    <t>AT AdC - SAL 4 Periodo: 01/01/2023-31/03/2023 - Cig 8765865CAO  - Asse 5 “Assistenza Tecnica”- CUP E51J21000070006-</t>
  </si>
  <si>
    <t>PA1454</t>
  </si>
  <si>
    <t>CONSEDINSPA-SOCIETA' BENEFIT</t>
  </si>
  <si>
    <t>AT AdC - SAL 1 Periodo: 26/04/2022-30/06/2022 - Cig 8765865CAO  - Asse 5 “Assistenza Tecnica”- CUP E51J21000070006-</t>
  </si>
  <si>
    <t>PA1405</t>
  </si>
  <si>
    <t>AT AdC - SAL 2 Periodo: 1/07/2022-30/09/2022 - Cig 8765865CAO  - Asse 5 “Assistenza Tecnica”- CUP E51J21000070006-</t>
  </si>
  <si>
    <t>PA1411</t>
  </si>
  <si>
    <t>AT AdC - SAL 3 Periodo: 1/10/2022-31/12/2022 - Cig 8765865CAO  - Asse 5 “Assistenza Tecnica”- CUP E51J21000070006-</t>
  </si>
  <si>
    <t>PA1400</t>
  </si>
  <si>
    <t>REGIONE LAZIO</t>
  </si>
  <si>
    <t>INTELLERA CONSULTING SRL</t>
  </si>
  <si>
    <t>AT AdC-SALDO - Fatturazione degli importi trattenuti-SAL 1-12-Asse V Assistenza Tecnica-CUP E51G18000260006-</t>
  </si>
  <si>
    <t>D.D. n. 542 del 20 dicembre 2018 e n. 99 dell’11.03.2021</t>
  </si>
  <si>
    <t>PA 1413</t>
  </si>
  <si>
    <t>ALMAWAVE</t>
  </si>
  <si>
    <t>SPC CLOUD LOTTO 3-EROGAZIONE TRATTENUTE-CUP E51G18000270006-CIG 7408702E49-IL PAGAMENTO E' STATO FATTO AD ALMAVIVA</t>
  </si>
  <si>
    <t>D.D. 430/2019</t>
  </si>
  <si>
    <t>INDRA ITALIA S.P.A.</t>
  </si>
  <si>
    <t>SIGMA LOTTO 4-SAL GENNAIO 2023-CIG 8230936F3F-CUP E51D20001170006</t>
  </si>
  <si>
    <t>D.D.81/2020</t>
  </si>
  <si>
    <t>SIGMA LOTTO 4-SAL FEBBRAIO 2023-CIG 8230936F3F-CUP E51D20001170006</t>
  </si>
  <si>
    <t>SIGMA LOTTO 4-SAL MARZO 2023-CIG 8230936F3F-CUP E51D20001170006</t>
  </si>
  <si>
    <t>SIGMA LOTTO 4-SAL APRILE 2023-CIG 8230936F3F-CUP E51D20001170006</t>
  </si>
  <si>
    <t>D.D.</t>
  </si>
  <si>
    <t>DISPOSIZIONI PAGAMENTO 3 TRIMESTRE 2023 - DIVISIONE 4^</t>
  </si>
  <si>
    <t>Beficiario</t>
  </si>
  <si>
    <t xml:space="preserve">ATS STUDIO SAPERESSERE </t>
  </si>
  <si>
    <t>ANPAL CLP-CLP 00187-DICA EUROPA! - Dialogo Integrazione, Competenze e Abilità nel Nuovo terzo settore-PON SPAO “Sistemi di Politiche Attive per l'Occupazione-Capacità Istituzionale-11.i-</t>
  </si>
  <si>
    <t xml:space="preserve">DD VARI </t>
  </si>
  <si>
    <t>Almaviva S.p.A</t>
  </si>
  <si>
    <t xml:space="preserve">spc cloud lotto 3-erogazione trattenute - CIG 7408702E49 - CUP E51G18000270006 - </t>
  </si>
  <si>
    <t xml:space="preserve">spc cloud lotto 3-erogazione trattenute- CIG 7408702E49 - CUP E51G18000270006 - </t>
  </si>
  <si>
    <t>PA1635</t>
  </si>
  <si>
    <t>ANPAL SERVIZI</t>
  </si>
  <si>
    <t>ANPAL-CLI-00009-LINEA 4 A-PA 2022-SUPPORTO ALLE REGIONI PER LAPROGRAMMAZIONE E ATTUAZIONE DEGLI INTERVENTI PREVISTI DALLA RIFORMA DELLE POLITICHE-CUP I59H19000500006</t>
  </si>
  <si>
    <t>D.D.R. 4222</t>
  </si>
  <si>
    <t>D.D.R. 2541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</si>
</sst>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.00_);_(&quot;$&quot;* \(#,##0.00\);_(&quot;$&quot;* &quot;-&quot;??_);_(@_)"/>
    <numFmt numFmtId="165" formatCode="[$€-410]\ #,##0.00;\-[$€-410]\ #,##0.00"/>
    <numFmt numFmtId="166" formatCode="&quot;€&quot;\ #,##0.00;[Red]&quot;€&quot;\ #,##0.00"/>
    <numFmt numFmtId="167" formatCode="0;[Red]0"/>
    <numFmt numFmtId="168" formatCode="#,##0.00\ &quot;€&quot;;[Red]#,##0.00\ &quot;€&quot;"/>
  </numFmts>
  <fonts count="2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16"/>
      <color theme="3"/>
      <name val="Cambria"/>
      <family val="2"/>
      <scheme val="major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mbria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mbria"/>
      <family val="2"/>
    </font>
    <font>
      <b/>
      <sz val="14"/>
      <color rgb="FFFF0000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9933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0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6" fillId="0" borderId="6" applyNumberFormat="0" applyFill="0" applyBorder="0" applyAlignment="0" applyProtection="0"/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67" fontId="12" fillId="0" borderId="1" xfId="0" applyNumberFormat="1" applyFont="1" applyFill="1" applyBorder="1" applyAlignment="1" applyProtection="1">
      <alignment horizontal="left" vertical="center" indent="1"/>
    </xf>
    <xf numFmtId="167" fontId="12" fillId="0" borderId="4" xfId="0" applyNumberFormat="1" applyFont="1" applyFill="1" applyBorder="1" applyAlignment="1" applyProtection="1">
      <alignment horizontal="center" vertical="center"/>
    </xf>
    <xf numFmtId="14" fontId="12" fillId="0" borderId="4" xfId="0" applyNumberFormat="1" applyFont="1" applyFill="1" applyBorder="1" applyAlignment="1" applyProtection="1">
      <alignment horizontal="left" vertical="center" indent="1"/>
    </xf>
    <xf numFmtId="165" fontId="12" fillId="0" borderId="4" xfId="1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4" fontId="12" fillId="0" borderId="4" xfId="0" applyNumberFormat="1" applyFont="1" applyFill="1" applyBorder="1" applyAlignment="1" applyProtection="1">
      <alignment horizontal="center" vertical="center"/>
    </xf>
    <xf numFmtId="166" fontId="12" fillId="0" borderId="4" xfId="0" applyNumberFormat="1" applyFont="1" applyFill="1" applyBorder="1" applyAlignment="1" applyProtection="1">
      <alignment horizontal="center" vertical="center"/>
    </xf>
    <xf numFmtId="167" fontId="12" fillId="0" borderId="4" xfId="0" applyNumberFormat="1" applyFont="1" applyFill="1" applyBorder="1" applyAlignment="1" applyProtection="1">
      <alignment horizontal="left" vertical="center" indent="1"/>
    </xf>
    <xf numFmtId="165" fontId="12" fillId="0" borderId="4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67" fontId="14" fillId="0" borderId="4" xfId="0" applyNumberFormat="1" applyFont="1" applyBorder="1" applyAlignment="1">
      <alignment horizontal="left" vertical="center" indent="1"/>
    </xf>
    <xf numFmtId="167" fontId="12" fillId="0" borderId="4" xfId="0" applyNumberFormat="1" applyFont="1" applyBorder="1" applyAlignment="1">
      <alignment horizontal="left" vertical="center" indent="1"/>
    </xf>
    <xf numFmtId="167" fontId="12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left" vertical="center" indent="1"/>
    </xf>
    <xf numFmtId="0" fontId="12" fillId="0" borderId="4" xfId="0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left" vertical="center" wrapText="1" indent="1"/>
    </xf>
    <xf numFmtId="167" fontId="12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left" vertical="center" wrapText="1" indent="1"/>
    </xf>
    <xf numFmtId="0" fontId="9" fillId="0" borderId="6" xfId="9" applyFont="1" applyAlignment="1">
      <alignment horizontal="left" indent="1"/>
    </xf>
    <xf numFmtId="14" fontId="17" fillId="0" borderId="4" xfId="0" applyNumberFormat="1" applyFont="1" applyBorder="1" applyAlignment="1">
      <alignment horizontal="center" vertical="center"/>
    </xf>
    <xf numFmtId="167" fontId="18" fillId="0" borderId="4" xfId="0" applyNumberFormat="1" applyFont="1" applyBorder="1" applyAlignment="1">
      <alignment horizontal="center" vertical="center" wrapText="1"/>
    </xf>
    <xf numFmtId="167" fontId="19" fillId="0" borderId="4" xfId="0" applyNumberFormat="1" applyFont="1" applyBorder="1" applyAlignment="1">
      <alignment horizontal="left" vertical="center" indent="1"/>
    </xf>
    <xf numFmtId="167" fontId="13" fillId="0" borderId="4" xfId="0" applyNumberFormat="1" applyFont="1" applyBorder="1" applyAlignment="1">
      <alignment horizontal="center" vertical="center"/>
    </xf>
    <xf numFmtId="14" fontId="13" fillId="0" borderId="4" xfId="0" applyNumberFormat="1" applyFont="1" applyBorder="1" applyAlignment="1">
      <alignment horizontal="left" vertical="center" indent="1"/>
    </xf>
    <xf numFmtId="0" fontId="13" fillId="0" borderId="4" xfId="0" applyFont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14" fontId="12" fillId="0" borderId="4" xfId="0" applyNumberFormat="1" applyFont="1" applyFill="1" applyBorder="1" applyAlignment="1" applyProtection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14" fontId="19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left" vertical="center" indent="1"/>
    </xf>
    <xf numFmtId="167" fontId="23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7" fontId="0" fillId="0" borderId="4" xfId="0" applyNumberFormat="1" applyFont="1" applyFill="1" applyBorder="1" applyAlignment="1" applyProtection="1">
      <alignment horizontal="center" vertical="center"/>
    </xf>
    <xf numFmtId="14" fontId="0" fillId="0" borderId="4" xfId="0" applyNumberFormat="1" applyFont="1" applyFill="1" applyBorder="1" applyAlignment="1" applyProtection="1">
      <alignment horizontal="left" vertical="center" inden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14" fontId="0" fillId="0" borderId="4" xfId="0" applyNumberFormat="1" applyFont="1" applyFill="1" applyBorder="1" applyAlignment="1" applyProtection="1">
      <alignment horizontal="center" vertical="center"/>
    </xf>
    <xf numFmtId="167" fontId="0" fillId="0" borderId="4" xfId="0" applyNumberFormat="1" applyFont="1" applyFill="1" applyBorder="1" applyAlignment="1" applyProtection="1">
      <alignment horizontal="left" vertical="center" indent="1"/>
    </xf>
    <xf numFmtId="14" fontId="0" fillId="0" borderId="4" xfId="0" applyNumberFormat="1" applyFont="1" applyFill="1" applyBorder="1" applyAlignment="1" applyProtection="1">
      <alignment horizontal="left" vertical="center" wrapText="1" indent="1"/>
    </xf>
    <xf numFmtId="14" fontId="12" fillId="0" borderId="4" xfId="0" applyNumberFormat="1" applyFont="1" applyFill="1" applyBorder="1" applyAlignment="1" applyProtection="1">
      <alignment horizontal="left" vertical="center" wrapText="1" indent="1"/>
    </xf>
    <xf numFmtId="168" fontId="12" fillId="0" borderId="4" xfId="0" applyNumberFormat="1" applyFont="1" applyFill="1" applyBorder="1" applyAlignment="1" applyProtection="1">
      <alignment horizontal="center" vertical="center"/>
    </xf>
    <xf numFmtId="168" fontId="11" fillId="0" borderId="4" xfId="0" applyNumberFormat="1" applyFont="1" applyBorder="1" applyAlignment="1">
      <alignment horizontal="center" vertical="center" wrapText="1"/>
    </xf>
    <xf numFmtId="168" fontId="16" fillId="0" borderId="4" xfId="0" applyNumberFormat="1" applyFont="1" applyBorder="1" applyAlignment="1">
      <alignment horizontal="center" vertical="center"/>
    </xf>
    <xf numFmtId="168" fontId="12" fillId="0" borderId="4" xfId="0" applyNumberFormat="1" applyFont="1" applyBorder="1" applyAlignment="1">
      <alignment horizontal="center" vertical="center"/>
    </xf>
    <xf numFmtId="168" fontId="0" fillId="0" borderId="4" xfId="0" applyNumberFormat="1" applyFont="1" applyFill="1" applyBorder="1" applyAlignment="1" applyProtection="1">
      <alignment horizontal="center" vertical="center"/>
    </xf>
    <xf numFmtId="168" fontId="17" fillId="0" borderId="4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24" fillId="0" borderId="4" xfId="0" applyNumberFormat="1" applyFont="1" applyBorder="1" applyAlignment="1">
      <alignment horizontal="center" vertical="center"/>
    </xf>
    <xf numFmtId="168" fontId="12" fillId="0" borderId="4" xfId="1" applyNumberFormat="1" applyFont="1" applyFill="1" applyBorder="1" applyAlignment="1">
      <alignment horizontal="center" vertical="center"/>
    </xf>
    <xf numFmtId="168" fontId="20" fillId="0" borderId="4" xfId="0" applyNumberFormat="1" applyFont="1" applyBorder="1" applyAlignment="1">
      <alignment horizontal="center" vertical="center"/>
    </xf>
    <xf numFmtId="168" fontId="19" fillId="0" borderId="4" xfId="0" applyNumberFormat="1" applyFont="1" applyBorder="1" applyAlignment="1">
      <alignment horizontal="center" vertical="center"/>
    </xf>
    <xf numFmtId="168" fontId="21" fillId="0" borderId="4" xfId="0" applyNumberFormat="1" applyFont="1" applyBorder="1" applyAlignment="1">
      <alignment horizontal="center" vertical="center"/>
    </xf>
    <xf numFmtId="168" fontId="22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0">
    <cellStyle name="Collegamento ipertestuale" xfId="3" builtinId="8" customBuiltin="1"/>
    <cellStyle name="Collegamento ipertestuale visitato" xfId="8" builtinId="9" customBuiltin="1"/>
    <cellStyle name="Normale" xfId="0" builtinId="0" customBuiltin="1"/>
    <cellStyle name="Titolo" xfId="2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itolo 5" xfId="9" xr:uid="{00000000-0005-0000-0000-000008000000}"/>
    <cellStyle name="Valuta" xfId="1" builtinId="4"/>
  </cellStyles>
  <dxfs count="3">
    <dxf>
      <font>
        <b/>
        <i val="0"/>
        <strike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strike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strike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CC00"/>
      <color rgb="FF0000FF"/>
      <color rgb="FFFF00FF"/>
      <color rgb="FFCC0099"/>
      <color rgb="FF9933FF"/>
      <color rgb="FF9966FF"/>
      <color rgb="FFFF66CC"/>
      <color rgb="FFCC0000"/>
      <color rgb="FFCC3300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81F7-8120-497D-8915-5056800B7E12}">
  <dimension ref="A1:L8"/>
  <sheetViews>
    <sheetView tabSelected="1" workbookViewId="0">
      <selection activeCell="D6" sqref="D6"/>
    </sheetView>
  </sheetViews>
  <sheetFormatPr defaultRowHeight="12.75" x14ac:dyDescent="0.2"/>
  <cols>
    <col min="1" max="1" width="2.7109375" customWidth="1"/>
    <col min="2" max="2" width="26" style="1" customWidth="1"/>
    <col min="3" max="3" width="22.7109375" style="64" customWidth="1"/>
    <col min="4" max="5" width="17.7109375" style="64" customWidth="1"/>
    <col min="6" max="6" width="24.7109375" style="64" customWidth="1"/>
    <col min="7" max="11" width="9.140625" hidden="1" customWidth="1"/>
    <col min="12" max="12" width="8.42578125" hidden="1" customWidth="1"/>
  </cols>
  <sheetData>
    <row r="1" spans="1:12" ht="35.25" customHeight="1" x14ac:dyDescent="0.3">
      <c r="A1" s="32"/>
      <c r="B1" s="71" t="s">
        <v>113</v>
      </c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12" ht="3" hidden="1" customHeight="1" x14ac:dyDescent="0.2">
      <c r="B2" s="16"/>
      <c r="C2" s="59"/>
      <c r="D2" s="59"/>
      <c r="E2" s="59"/>
      <c r="F2" s="59"/>
    </row>
    <row r="3" spans="1:12" s="17" customFormat="1" ht="15.75" x14ac:dyDescent="0.2">
      <c r="B3" s="41" t="s">
        <v>106</v>
      </c>
      <c r="C3" s="67" t="s">
        <v>1</v>
      </c>
      <c r="D3" s="67" t="s">
        <v>2</v>
      </c>
      <c r="E3" s="67" t="s">
        <v>13</v>
      </c>
      <c r="F3" s="67" t="s">
        <v>0</v>
      </c>
    </row>
    <row r="4" spans="1:12" ht="15.75" x14ac:dyDescent="0.2">
      <c r="B4" s="42" t="s">
        <v>12</v>
      </c>
      <c r="C4" s="68">
        <v>233626965.97</v>
      </c>
      <c r="D4" s="68">
        <v>277947.24</v>
      </c>
      <c r="E4" s="68">
        <v>8349.0499999999993</v>
      </c>
      <c r="F4" s="68">
        <f>SUM(C4+D4+E4)</f>
        <v>233913262.26000002</v>
      </c>
    </row>
    <row r="5" spans="1:12" ht="15.75" x14ac:dyDescent="0.2">
      <c r="B5" s="42" t="s">
        <v>107</v>
      </c>
      <c r="C5" s="68">
        <v>59435924.280000001</v>
      </c>
      <c r="D5" s="68"/>
      <c r="E5" s="68"/>
      <c r="F5" s="68">
        <f t="shared" ref="F5:F7" si="0">SUM(C5+D5+E5)</f>
        <v>59435924.280000001</v>
      </c>
    </row>
    <row r="6" spans="1:12" ht="15.75" x14ac:dyDescent="0.2">
      <c r="B6" s="42" t="s">
        <v>109</v>
      </c>
      <c r="C6" s="68">
        <v>5612746.9800000004</v>
      </c>
      <c r="D6" s="68"/>
      <c r="E6" s="68"/>
      <c r="F6" s="68">
        <f t="shared" si="0"/>
        <v>5612746.9800000004</v>
      </c>
    </row>
    <row r="7" spans="1:12" ht="15.75" x14ac:dyDescent="0.2">
      <c r="B7" s="12" t="s">
        <v>55</v>
      </c>
      <c r="C7" s="68">
        <v>9489.0499999999993</v>
      </c>
      <c r="D7" s="68"/>
      <c r="E7" s="68"/>
      <c r="F7" s="68">
        <f t="shared" si="0"/>
        <v>9489.0499999999993</v>
      </c>
    </row>
    <row r="8" spans="1:12" ht="18.75" x14ac:dyDescent="0.2">
      <c r="B8" s="43" t="s">
        <v>25</v>
      </c>
      <c r="C8" s="69">
        <f t="shared" ref="C8:E8" si="1">SUM(C4:C7)</f>
        <v>298685126.28000003</v>
      </c>
      <c r="D8" s="69">
        <f t="shared" si="1"/>
        <v>277947.24</v>
      </c>
      <c r="E8" s="69">
        <f t="shared" si="1"/>
        <v>8349.0499999999993</v>
      </c>
      <c r="F8" s="69">
        <f>SUM(F4:F7)</f>
        <v>298971422.57000005</v>
      </c>
    </row>
  </sheetData>
  <mergeCells count="1">
    <mergeCell ref="B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E2AF-491F-428C-B3C1-C93122B65F6B}">
  <dimension ref="A1:L41"/>
  <sheetViews>
    <sheetView topLeftCell="A28" workbookViewId="0">
      <selection activeCell="B3" sqref="B3"/>
    </sheetView>
  </sheetViews>
  <sheetFormatPr defaultRowHeight="12.75" x14ac:dyDescent="0.2"/>
  <cols>
    <col min="1" max="1" width="2.7109375" customWidth="1"/>
    <col min="2" max="2" width="15.7109375" style="29" customWidth="1"/>
    <col min="3" max="3" width="16.7109375" customWidth="1"/>
    <col min="4" max="4" width="35.140625" style="1" customWidth="1"/>
    <col min="5" max="5" width="69.5703125" customWidth="1"/>
    <col min="6" max="6" width="31.140625" style="1" customWidth="1"/>
    <col min="7" max="7" width="24.7109375" style="1" customWidth="1"/>
    <col min="8" max="8" width="16.5703125" style="1" customWidth="1"/>
    <col min="9" max="9" width="22.28515625" style="64" customWidth="1"/>
    <col min="10" max="10" width="19.140625" style="64" customWidth="1"/>
    <col min="11" max="11" width="18.85546875" style="64" customWidth="1"/>
    <col min="12" max="12" width="27.140625" style="64" customWidth="1"/>
  </cols>
  <sheetData>
    <row r="1" spans="1:12" ht="27" customHeight="1" x14ac:dyDescent="0.3">
      <c r="A1" s="32"/>
      <c r="B1" s="71" t="s">
        <v>110</v>
      </c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2" s="17" customFormat="1" ht="45" customHeight="1" x14ac:dyDescent="0.2">
      <c r="B2" s="18" t="s">
        <v>4</v>
      </c>
      <c r="C2" s="19" t="s">
        <v>9</v>
      </c>
      <c r="D2" s="19" t="s">
        <v>5</v>
      </c>
      <c r="E2" s="19" t="s">
        <v>6</v>
      </c>
      <c r="F2" s="18" t="s">
        <v>3</v>
      </c>
      <c r="G2" s="19" t="s">
        <v>7</v>
      </c>
      <c r="H2" s="19" t="s">
        <v>8</v>
      </c>
      <c r="I2" s="60" t="s">
        <v>1</v>
      </c>
      <c r="J2" s="60" t="s">
        <v>2</v>
      </c>
      <c r="K2" s="60" t="s">
        <v>13</v>
      </c>
      <c r="L2" s="60" t="s">
        <v>0</v>
      </c>
    </row>
    <row r="3" spans="1:12" s="2" customFormat="1" ht="27" customHeight="1" x14ac:dyDescent="0.2">
      <c r="B3" s="6">
        <v>2023260677</v>
      </c>
      <c r="C3" s="21" t="s">
        <v>11</v>
      </c>
      <c r="D3" s="22" t="s">
        <v>10</v>
      </c>
      <c r="E3" s="23" t="s">
        <v>44</v>
      </c>
      <c r="F3" s="24" t="s">
        <v>34</v>
      </c>
      <c r="G3" s="24" t="s">
        <v>45</v>
      </c>
      <c r="H3" s="10"/>
      <c r="I3" s="58">
        <v>7505.75</v>
      </c>
      <c r="J3" s="58"/>
      <c r="K3" s="58"/>
      <c r="L3" s="58">
        <f t="shared" ref="L3:L7" si="0">SUM(I3+J3+K3)</f>
        <v>7505.75</v>
      </c>
    </row>
    <row r="4" spans="1:12" s="2" customFormat="1" ht="46.5" customHeight="1" x14ac:dyDescent="0.2">
      <c r="B4" s="6">
        <v>2023260678</v>
      </c>
      <c r="C4" s="21" t="s">
        <v>11</v>
      </c>
      <c r="D4" s="22" t="s">
        <v>50</v>
      </c>
      <c r="E4" s="31" t="s">
        <v>51</v>
      </c>
      <c r="F4" s="24" t="s">
        <v>34</v>
      </c>
      <c r="G4" s="24" t="s">
        <v>52</v>
      </c>
      <c r="H4" s="10">
        <v>45050</v>
      </c>
      <c r="I4" s="58">
        <v>2133.9899999999998</v>
      </c>
      <c r="J4" s="58">
        <v>170.59</v>
      </c>
      <c r="K4" s="58"/>
      <c r="L4" s="58">
        <f t="shared" si="0"/>
        <v>2304.58</v>
      </c>
    </row>
    <row r="5" spans="1:12" s="2" customFormat="1" ht="27" customHeight="1" x14ac:dyDescent="0.2">
      <c r="B5" s="6">
        <v>2023260679</v>
      </c>
      <c r="C5" s="21" t="s">
        <v>11</v>
      </c>
      <c r="D5" s="22" t="s">
        <v>16</v>
      </c>
      <c r="E5" s="23" t="s">
        <v>46</v>
      </c>
      <c r="F5" s="24" t="s">
        <v>34</v>
      </c>
      <c r="G5" s="24" t="s">
        <v>24</v>
      </c>
      <c r="H5" s="10"/>
      <c r="I5" s="58">
        <v>1171.94</v>
      </c>
      <c r="J5" s="58"/>
      <c r="K5" s="58"/>
      <c r="L5" s="58">
        <f t="shared" ref="L5" si="1">SUM(I5+J5+K5)</f>
        <v>1171.94</v>
      </c>
    </row>
    <row r="6" spans="1:12" s="2" customFormat="1" ht="51.75" customHeight="1" x14ac:dyDescent="0.2">
      <c r="B6" s="6">
        <v>2023260695</v>
      </c>
      <c r="C6" s="21" t="s">
        <v>11</v>
      </c>
      <c r="D6" s="6" t="s">
        <v>47</v>
      </c>
      <c r="E6" s="57" t="s">
        <v>48</v>
      </c>
      <c r="F6" s="24" t="s">
        <v>34</v>
      </c>
      <c r="G6" s="9" t="s">
        <v>49</v>
      </c>
      <c r="H6" s="10">
        <v>45064</v>
      </c>
      <c r="I6" s="58">
        <v>197</v>
      </c>
      <c r="J6" s="58">
        <v>43.34</v>
      </c>
      <c r="K6" s="58"/>
      <c r="L6" s="58">
        <f t="shared" si="0"/>
        <v>240.34</v>
      </c>
    </row>
    <row r="7" spans="1:12" s="2" customFormat="1" ht="51" customHeight="1" x14ac:dyDescent="0.2">
      <c r="B7" s="6">
        <v>2023260710</v>
      </c>
      <c r="C7" s="5" t="s">
        <v>11</v>
      </c>
      <c r="D7" s="6" t="s">
        <v>14</v>
      </c>
      <c r="E7" s="57" t="s">
        <v>41</v>
      </c>
      <c r="F7" s="39" t="s">
        <v>35</v>
      </c>
      <c r="G7" s="9" t="s">
        <v>53</v>
      </c>
      <c r="H7" s="40" t="s">
        <v>54</v>
      </c>
      <c r="I7" s="58">
        <v>313646.19</v>
      </c>
      <c r="J7" s="58"/>
      <c r="K7" s="58"/>
      <c r="L7" s="58">
        <f t="shared" si="0"/>
        <v>313646.19</v>
      </c>
    </row>
    <row r="8" spans="1:12" s="2" customFormat="1" ht="27" customHeight="1" x14ac:dyDescent="0.2">
      <c r="B8" s="6">
        <v>2023260719</v>
      </c>
      <c r="C8" s="5" t="s">
        <v>11</v>
      </c>
      <c r="D8" s="6" t="s">
        <v>19</v>
      </c>
      <c r="E8" s="7" t="s">
        <v>43</v>
      </c>
      <c r="F8" s="39"/>
      <c r="G8" s="9"/>
      <c r="H8" s="10">
        <v>45117</v>
      </c>
      <c r="I8" s="58">
        <v>351454.36</v>
      </c>
      <c r="J8" s="58"/>
      <c r="K8" s="58"/>
      <c r="L8" s="58">
        <f t="shared" ref="L8:L9" si="2">SUM(I8+J8+K8)</f>
        <v>351454.36</v>
      </c>
    </row>
    <row r="9" spans="1:12" s="2" customFormat="1" ht="27" customHeight="1" x14ac:dyDescent="0.2">
      <c r="B9" s="6">
        <v>202326720</v>
      </c>
      <c r="C9" s="5" t="s">
        <v>27</v>
      </c>
      <c r="D9" s="6" t="s">
        <v>19</v>
      </c>
      <c r="E9" s="7" t="s">
        <v>43</v>
      </c>
      <c r="F9" s="39"/>
      <c r="G9" s="9"/>
      <c r="H9" s="10">
        <v>45117</v>
      </c>
      <c r="I9" s="58">
        <v>198255.84</v>
      </c>
      <c r="J9" s="58"/>
      <c r="K9" s="58"/>
      <c r="L9" s="58">
        <f t="shared" si="2"/>
        <v>198255.84</v>
      </c>
    </row>
    <row r="10" spans="1:12" s="2" customFormat="1" ht="27" customHeight="1" x14ac:dyDescent="0.2">
      <c r="B10" s="6">
        <v>2023260744</v>
      </c>
      <c r="C10" s="21" t="s">
        <v>11</v>
      </c>
      <c r="D10" s="22" t="s">
        <v>31</v>
      </c>
      <c r="E10" s="23" t="s">
        <v>60</v>
      </c>
      <c r="F10" s="24" t="s">
        <v>40</v>
      </c>
      <c r="G10" s="24">
        <v>2301004677</v>
      </c>
      <c r="H10" s="25">
        <v>45105</v>
      </c>
      <c r="I10" s="61">
        <v>450000</v>
      </c>
      <c r="J10" s="61">
        <v>99000</v>
      </c>
      <c r="K10" s="61"/>
      <c r="L10" s="66">
        <f t="shared" ref="L10" si="3">SUM(I10+J10+K10)</f>
        <v>549000</v>
      </c>
    </row>
    <row r="11" spans="1:12" s="2" customFormat="1" ht="27" customHeight="1" x14ac:dyDescent="0.2">
      <c r="B11" s="6">
        <v>2023260758</v>
      </c>
      <c r="C11" s="21" t="s">
        <v>11</v>
      </c>
      <c r="D11" s="6" t="s">
        <v>68</v>
      </c>
      <c r="E11" s="7" t="s">
        <v>69</v>
      </c>
      <c r="F11" s="39" t="s">
        <v>70</v>
      </c>
      <c r="G11" s="39">
        <v>106</v>
      </c>
      <c r="H11" s="10">
        <v>45125</v>
      </c>
      <c r="I11" s="58">
        <v>17335.439999999999</v>
      </c>
      <c r="J11" s="58">
        <v>3813.8</v>
      </c>
      <c r="K11" s="58"/>
      <c r="L11" s="58">
        <f t="shared" ref="L11:L24" si="4">SUM(I11+J11+K11)</f>
        <v>21149.239999999998</v>
      </c>
    </row>
    <row r="12" spans="1:12" s="2" customFormat="1" ht="27" customHeight="1" x14ac:dyDescent="0.2">
      <c r="B12" s="6">
        <v>2023260758</v>
      </c>
      <c r="C12" s="21" t="s">
        <v>11</v>
      </c>
      <c r="D12" s="6" t="s">
        <v>68</v>
      </c>
      <c r="E12" s="7" t="s">
        <v>71</v>
      </c>
      <c r="F12" s="39" t="s">
        <v>70</v>
      </c>
      <c r="G12" s="39">
        <v>107</v>
      </c>
      <c r="H12" s="10">
        <v>45125</v>
      </c>
      <c r="I12" s="58">
        <v>24315.79</v>
      </c>
      <c r="J12" s="58">
        <v>5349.47</v>
      </c>
      <c r="K12" s="58"/>
      <c r="L12" s="58">
        <f t="shared" si="4"/>
        <v>29665.260000000002</v>
      </c>
    </row>
    <row r="13" spans="1:12" s="2" customFormat="1" ht="27" customHeight="1" x14ac:dyDescent="0.2">
      <c r="B13" s="6">
        <v>2023260758</v>
      </c>
      <c r="C13" s="21" t="s">
        <v>11</v>
      </c>
      <c r="D13" s="6" t="s">
        <v>68</v>
      </c>
      <c r="E13" s="7" t="s">
        <v>72</v>
      </c>
      <c r="F13" s="39" t="s">
        <v>70</v>
      </c>
      <c r="G13" s="39">
        <v>108</v>
      </c>
      <c r="H13" s="10">
        <v>45125</v>
      </c>
      <c r="I13" s="58">
        <v>24923.360000000001</v>
      </c>
      <c r="J13" s="58">
        <v>5483.14</v>
      </c>
      <c r="K13" s="58"/>
      <c r="L13" s="58">
        <f t="shared" si="4"/>
        <v>30406.5</v>
      </c>
    </row>
    <row r="14" spans="1:12" s="2" customFormat="1" ht="27" customHeight="1" x14ac:dyDescent="0.2">
      <c r="B14" s="6">
        <v>2023260759</v>
      </c>
      <c r="C14" s="21" t="s">
        <v>11</v>
      </c>
      <c r="D14" s="6" t="s">
        <v>64</v>
      </c>
      <c r="E14" s="7" t="s">
        <v>65</v>
      </c>
      <c r="F14" s="24" t="s">
        <v>66</v>
      </c>
      <c r="G14" s="9" t="s">
        <v>67</v>
      </c>
      <c r="H14" s="10">
        <v>45120</v>
      </c>
      <c r="I14" s="58">
        <v>568531.69999999995</v>
      </c>
      <c r="J14" s="58"/>
      <c r="K14" s="58"/>
      <c r="L14" s="58">
        <f t="shared" si="4"/>
        <v>568531.69999999995</v>
      </c>
    </row>
    <row r="15" spans="1:12" s="2" customFormat="1" ht="27" customHeight="1" x14ac:dyDescent="0.2">
      <c r="B15" s="6">
        <v>2023260762</v>
      </c>
      <c r="C15" s="21" t="s">
        <v>11</v>
      </c>
      <c r="D15" s="6" t="s">
        <v>10</v>
      </c>
      <c r="E15" s="7" t="s">
        <v>75</v>
      </c>
      <c r="F15" s="24" t="s">
        <v>34</v>
      </c>
      <c r="G15" s="9" t="s">
        <v>17</v>
      </c>
      <c r="H15" s="25">
        <v>45132</v>
      </c>
      <c r="I15" s="58">
        <v>4566.74</v>
      </c>
      <c r="J15" s="58">
        <v>5.94</v>
      </c>
      <c r="K15" s="58"/>
      <c r="L15" s="58">
        <f t="shared" si="4"/>
        <v>4572.6799999999994</v>
      </c>
    </row>
    <row r="16" spans="1:12" s="2" customFormat="1" ht="27" customHeight="1" x14ac:dyDescent="0.2">
      <c r="B16" s="6">
        <v>2023260766</v>
      </c>
      <c r="C16" s="21" t="s">
        <v>11</v>
      </c>
      <c r="D16" s="22" t="s">
        <v>16</v>
      </c>
      <c r="E16" s="23" t="s">
        <v>73</v>
      </c>
      <c r="F16" s="24" t="s">
        <v>34</v>
      </c>
      <c r="G16" s="24" t="s">
        <v>74</v>
      </c>
      <c r="H16" s="25">
        <v>45132</v>
      </c>
      <c r="I16" s="61">
        <v>766.4</v>
      </c>
      <c r="J16" s="61"/>
      <c r="K16" s="61"/>
      <c r="L16" s="66">
        <f t="shared" si="4"/>
        <v>766.4</v>
      </c>
    </row>
    <row r="17" spans="2:12" s="2" customFormat="1" ht="27" customHeight="1" x14ac:dyDescent="0.2">
      <c r="B17" s="6">
        <v>2023260781</v>
      </c>
      <c r="C17" s="21" t="s">
        <v>11</v>
      </c>
      <c r="D17" s="22" t="s">
        <v>21</v>
      </c>
      <c r="E17" s="23" t="s">
        <v>76</v>
      </c>
      <c r="F17" s="24" t="s">
        <v>42</v>
      </c>
      <c r="G17" s="24">
        <v>8</v>
      </c>
      <c r="H17" s="25" t="s">
        <v>77</v>
      </c>
      <c r="I17" s="61">
        <v>44617.3</v>
      </c>
      <c r="J17" s="61"/>
      <c r="K17" s="61">
        <v>8349.0499999999993</v>
      </c>
      <c r="L17" s="66">
        <f t="shared" si="4"/>
        <v>52966.350000000006</v>
      </c>
    </row>
    <row r="18" spans="2:12" s="2" customFormat="1" ht="39" customHeight="1" x14ac:dyDescent="0.2">
      <c r="B18" s="6">
        <v>2023260804</v>
      </c>
      <c r="C18" s="21" t="s">
        <v>11</v>
      </c>
      <c r="D18" s="22" t="s">
        <v>78</v>
      </c>
      <c r="E18" s="31" t="s">
        <v>80</v>
      </c>
      <c r="F18" s="24" t="s">
        <v>79</v>
      </c>
      <c r="G18" s="24">
        <v>152</v>
      </c>
      <c r="H18" s="25">
        <v>45134</v>
      </c>
      <c r="I18" s="61">
        <v>26471.97</v>
      </c>
      <c r="J18" s="61">
        <v>5823.83</v>
      </c>
      <c r="K18" s="61"/>
      <c r="L18" s="66">
        <f>SUM(I18+J18+K18)</f>
        <v>32295.800000000003</v>
      </c>
    </row>
    <row r="19" spans="2:12" s="2" customFormat="1" ht="39" customHeight="1" x14ac:dyDescent="0.2">
      <c r="B19" s="6">
        <v>2023260804</v>
      </c>
      <c r="C19" s="21" t="s">
        <v>11</v>
      </c>
      <c r="D19" s="22" t="s">
        <v>78</v>
      </c>
      <c r="E19" s="31" t="s">
        <v>81</v>
      </c>
      <c r="F19" s="24" t="s">
        <v>79</v>
      </c>
      <c r="G19" s="24">
        <v>153</v>
      </c>
      <c r="H19" s="25">
        <v>45134</v>
      </c>
      <c r="I19" s="61">
        <v>23459.61</v>
      </c>
      <c r="J19" s="61">
        <v>5161.1099999999997</v>
      </c>
      <c r="K19" s="61"/>
      <c r="L19" s="66">
        <f t="shared" si="4"/>
        <v>28620.720000000001</v>
      </c>
    </row>
    <row r="20" spans="2:12" s="2" customFormat="1" ht="42.75" customHeight="1" x14ac:dyDescent="0.2">
      <c r="B20" s="6">
        <v>2023260804</v>
      </c>
      <c r="C20" s="21" t="s">
        <v>11</v>
      </c>
      <c r="D20" s="22" t="s">
        <v>78</v>
      </c>
      <c r="E20" s="31" t="s">
        <v>82</v>
      </c>
      <c r="F20" s="24" t="s">
        <v>79</v>
      </c>
      <c r="G20" s="24">
        <v>154</v>
      </c>
      <c r="H20" s="25">
        <v>45134</v>
      </c>
      <c r="I20" s="61">
        <v>26740.62</v>
      </c>
      <c r="J20" s="61">
        <v>5882.94</v>
      </c>
      <c r="K20" s="61"/>
      <c r="L20" s="66">
        <f t="shared" si="4"/>
        <v>32623.559999999998</v>
      </c>
    </row>
    <row r="21" spans="2:12" s="2" customFormat="1" ht="46.5" customHeight="1" x14ac:dyDescent="0.2">
      <c r="B21" s="6">
        <v>2023260829</v>
      </c>
      <c r="C21" s="21" t="s">
        <v>11</v>
      </c>
      <c r="D21" s="22" t="s">
        <v>30</v>
      </c>
      <c r="E21" s="31" t="s">
        <v>96</v>
      </c>
      <c r="F21" s="24" t="s">
        <v>89</v>
      </c>
      <c r="G21" s="24" t="s">
        <v>90</v>
      </c>
      <c r="H21" s="25">
        <v>45139</v>
      </c>
      <c r="I21" s="61">
        <v>230000000</v>
      </c>
      <c r="J21" s="61"/>
      <c r="K21" s="61"/>
      <c r="L21" s="66">
        <f>SUM(I21+J21+K21)</f>
        <v>230000000</v>
      </c>
    </row>
    <row r="22" spans="2:12" s="2" customFormat="1" ht="56.25" customHeight="1" x14ac:dyDescent="0.2">
      <c r="B22" s="6">
        <v>2023260838</v>
      </c>
      <c r="C22" s="21" t="s">
        <v>11</v>
      </c>
      <c r="D22" s="6" t="s">
        <v>14</v>
      </c>
      <c r="E22" s="57" t="s">
        <v>94</v>
      </c>
      <c r="F22" s="39" t="s">
        <v>91</v>
      </c>
      <c r="G22" s="39" t="s">
        <v>92</v>
      </c>
      <c r="H22" s="40" t="s">
        <v>93</v>
      </c>
      <c r="I22" s="58">
        <v>465430.42</v>
      </c>
      <c r="J22" s="58"/>
      <c r="K22" s="58"/>
      <c r="L22" s="66">
        <f t="shared" si="4"/>
        <v>465430.42</v>
      </c>
    </row>
    <row r="23" spans="2:12" s="3" customFormat="1" ht="51.75" customHeight="1" x14ac:dyDescent="0.2">
      <c r="B23" s="27">
        <v>2023260901</v>
      </c>
      <c r="C23" s="21" t="s">
        <v>11</v>
      </c>
      <c r="D23" s="22" t="s">
        <v>32</v>
      </c>
      <c r="E23" s="23" t="s">
        <v>33</v>
      </c>
      <c r="F23" s="24" t="s">
        <v>37</v>
      </c>
      <c r="G23" s="30" t="s">
        <v>97</v>
      </c>
      <c r="H23" s="44" t="s">
        <v>98</v>
      </c>
      <c r="I23" s="61">
        <v>57258.14</v>
      </c>
      <c r="J23" s="61"/>
      <c r="K23" s="61"/>
      <c r="L23" s="66">
        <f t="shared" si="4"/>
        <v>57258.14</v>
      </c>
    </row>
    <row r="24" spans="2:12" s="2" customFormat="1" ht="45.75" customHeight="1" x14ac:dyDescent="0.2">
      <c r="B24" s="6">
        <v>2023260912</v>
      </c>
      <c r="C24" s="21" t="s">
        <v>11</v>
      </c>
      <c r="D24" s="6" t="s">
        <v>99</v>
      </c>
      <c r="E24" s="57" t="s">
        <v>103</v>
      </c>
      <c r="F24" s="39" t="s">
        <v>100</v>
      </c>
      <c r="G24" s="39" t="s">
        <v>102</v>
      </c>
      <c r="H24" s="40" t="s">
        <v>101</v>
      </c>
      <c r="I24" s="58">
        <v>98973.47</v>
      </c>
      <c r="J24" s="58"/>
      <c r="K24" s="58"/>
      <c r="L24" s="66">
        <f t="shared" si="4"/>
        <v>98973.47</v>
      </c>
    </row>
    <row r="25" spans="2:12" ht="43.5" customHeight="1" x14ac:dyDescent="0.2">
      <c r="B25" s="46">
        <v>2023260931</v>
      </c>
      <c r="C25" s="47" t="s">
        <v>11</v>
      </c>
      <c r="D25" s="22" t="s">
        <v>20</v>
      </c>
      <c r="E25" s="26" t="s">
        <v>105</v>
      </c>
      <c r="F25" s="24" t="s">
        <v>36</v>
      </c>
      <c r="G25" s="24">
        <v>1732023</v>
      </c>
      <c r="H25" s="25">
        <v>45170</v>
      </c>
      <c r="I25" s="61">
        <v>109214.54</v>
      </c>
      <c r="J25" s="61">
        <v>24027.200000000001</v>
      </c>
      <c r="K25" s="61"/>
      <c r="L25" s="61">
        <f>SUM(I25+J25+K25)</f>
        <v>133241.74</v>
      </c>
    </row>
    <row r="26" spans="2:12" ht="44.25" customHeight="1" x14ac:dyDescent="0.2">
      <c r="B26" s="46">
        <v>2023260942</v>
      </c>
      <c r="C26" s="21" t="s">
        <v>11</v>
      </c>
      <c r="D26" s="22" t="s">
        <v>114</v>
      </c>
      <c r="E26" s="31" t="s">
        <v>115</v>
      </c>
      <c r="F26" s="24" t="s">
        <v>79</v>
      </c>
      <c r="G26" s="24" t="s">
        <v>116</v>
      </c>
      <c r="H26" s="25">
        <v>45142</v>
      </c>
      <c r="I26" s="61">
        <v>61018.37</v>
      </c>
      <c r="J26" s="61">
        <v>13424.04</v>
      </c>
      <c r="K26" s="65"/>
      <c r="L26" s="66">
        <f t="shared" ref="L26:L35" si="5">SUM(I26+J26+K26)</f>
        <v>74442.41</v>
      </c>
    </row>
    <row r="27" spans="2:12" ht="44.25" customHeight="1" x14ac:dyDescent="0.2">
      <c r="B27" s="46">
        <v>2023260942</v>
      </c>
      <c r="C27" s="21" t="s">
        <v>11</v>
      </c>
      <c r="D27" s="22" t="s">
        <v>117</v>
      </c>
      <c r="E27" s="31" t="s">
        <v>115</v>
      </c>
      <c r="F27" s="24" t="s">
        <v>79</v>
      </c>
      <c r="G27" s="24">
        <v>163</v>
      </c>
      <c r="H27" s="25">
        <v>45141</v>
      </c>
      <c r="I27" s="61">
        <v>35160.81</v>
      </c>
      <c r="J27" s="61">
        <v>7735.38</v>
      </c>
      <c r="K27" s="65"/>
      <c r="L27" s="66">
        <f t="shared" si="5"/>
        <v>42896.189999999995</v>
      </c>
    </row>
    <row r="28" spans="2:12" ht="42.75" customHeight="1" x14ac:dyDescent="0.2">
      <c r="B28" s="46">
        <v>2023260946</v>
      </c>
      <c r="C28" s="21" t="s">
        <v>11</v>
      </c>
      <c r="D28" s="22" t="s">
        <v>114</v>
      </c>
      <c r="E28" s="31" t="s">
        <v>118</v>
      </c>
      <c r="F28" s="24" t="s">
        <v>79</v>
      </c>
      <c r="G28" s="24" t="s">
        <v>119</v>
      </c>
      <c r="H28" s="25">
        <v>45135</v>
      </c>
      <c r="I28" s="61">
        <v>53834.47</v>
      </c>
      <c r="J28" s="61">
        <v>11843.58</v>
      </c>
      <c r="K28" s="65"/>
      <c r="L28" s="66">
        <f t="shared" si="5"/>
        <v>65678.05</v>
      </c>
    </row>
    <row r="29" spans="2:12" ht="42.75" customHeight="1" x14ac:dyDescent="0.2">
      <c r="B29" s="46">
        <v>2023260946</v>
      </c>
      <c r="C29" s="21" t="s">
        <v>11</v>
      </c>
      <c r="D29" s="22" t="s">
        <v>114</v>
      </c>
      <c r="E29" s="31" t="s">
        <v>120</v>
      </c>
      <c r="F29" s="24" t="s">
        <v>79</v>
      </c>
      <c r="G29" s="24" t="s">
        <v>121</v>
      </c>
      <c r="H29" s="25">
        <v>45138</v>
      </c>
      <c r="I29" s="61">
        <v>66973.45</v>
      </c>
      <c r="J29" s="61">
        <v>14734.16</v>
      </c>
      <c r="K29" s="65"/>
      <c r="L29" s="66">
        <f t="shared" si="5"/>
        <v>81707.61</v>
      </c>
    </row>
    <row r="30" spans="2:12" ht="44.25" customHeight="1" x14ac:dyDescent="0.2">
      <c r="B30" s="46">
        <v>2023260946</v>
      </c>
      <c r="C30" s="21" t="s">
        <v>11</v>
      </c>
      <c r="D30" s="22" t="s">
        <v>114</v>
      </c>
      <c r="E30" s="31" t="s">
        <v>122</v>
      </c>
      <c r="F30" s="24" t="s">
        <v>79</v>
      </c>
      <c r="G30" s="24" t="s">
        <v>123</v>
      </c>
      <c r="H30" s="25">
        <v>45135</v>
      </c>
      <c r="I30" s="61">
        <v>82007.899999999994</v>
      </c>
      <c r="J30" s="61">
        <v>18041.740000000002</v>
      </c>
      <c r="K30" s="65"/>
      <c r="L30" s="66">
        <f t="shared" si="5"/>
        <v>100049.64</v>
      </c>
    </row>
    <row r="31" spans="2:12" s="49" customFormat="1" ht="40.5" customHeight="1" x14ac:dyDescent="0.2">
      <c r="B31" s="50">
        <v>2023260985</v>
      </c>
      <c r="C31" s="20" t="s">
        <v>11</v>
      </c>
      <c r="D31" s="22" t="s">
        <v>125</v>
      </c>
      <c r="E31" s="56" t="s">
        <v>126</v>
      </c>
      <c r="F31" s="52" t="s">
        <v>127</v>
      </c>
      <c r="G31" s="53" t="s">
        <v>128</v>
      </c>
      <c r="H31" s="54">
        <v>45138</v>
      </c>
      <c r="I31" s="62">
        <v>4665.28</v>
      </c>
      <c r="J31" s="62">
        <v>1026.3599999999999</v>
      </c>
      <c r="K31" s="62"/>
      <c r="L31" s="66">
        <f t="shared" si="5"/>
        <v>5691.6399999999994</v>
      </c>
    </row>
    <row r="32" spans="2:12" s="49" customFormat="1" ht="41.25" customHeight="1" x14ac:dyDescent="0.2">
      <c r="B32" s="50">
        <v>2023261005</v>
      </c>
      <c r="C32" s="55" t="s">
        <v>11</v>
      </c>
      <c r="D32" s="50" t="s">
        <v>129</v>
      </c>
      <c r="E32" s="56" t="s">
        <v>130</v>
      </c>
      <c r="F32" s="52" t="s">
        <v>131</v>
      </c>
      <c r="G32" s="53">
        <v>1422301001</v>
      </c>
      <c r="H32" s="54">
        <v>45188</v>
      </c>
      <c r="I32" s="62">
        <v>4709.8999999999996</v>
      </c>
      <c r="J32" s="62">
        <v>1036.18</v>
      </c>
      <c r="K32" s="62"/>
      <c r="L32" s="66">
        <f t="shared" si="5"/>
        <v>5746.08</v>
      </c>
    </row>
    <row r="33" spans="2:12" s="49" customFormat="1" ht="45" customHeight="1" x14ac:dyDescent="0.2">
      <c r="B33" s="50">
        <v>2023261006</v>
      </c>
      <c r="C33" s="55" t="s">
        <v>11</v>
      </c>
      <c r="D33" s="50" t="s">
        <v>141</v>
      </c>
      <c r="E33" s="56" t="s">
        <v>142</v>
      </c>
      <c r="F33" s="52" t="s">
        <v>143</v>
      </c>
      <c r="G33" s="53">
        <v>2022</v>
      </c>
      <c r="H33" s="54">
        <v>2022</v>
      </c>
      <c r="I33" s="62">
        <v>250059.56</v>
      </c>
      <c r="J33" s="62"/>
      <c r="K33" s="62"/>
      <c r="L33" s="66">
        <f t="shared" si="5"/>
        <v>250059.56</v>
      </c>
    </row>
    <row r="34" spans="2:12" s="49" customFormat="1" ht="27" customHeight="1" x14ac:dyDescent="0.2">
      <c r="B34" s="50">
        <v>2023261028</v>
      </c>
      <c r="C34" s="55" t="s">
        <v>11</v>
      </c>
      <c r="D34" s="50" t="s">
        <v>132</v>
      </c>
      <c r="E34" s="51" t="s">
        <v>133</v>
      </c>
      <c r="F34" s="52" t="s">
        <v>134</v>
      </c>
      <c r="G34" s="53">
        <v>7200003526</v>
      </c>
      <c r="H34" s="54">
        <v>45188</v>
      </c>
      <c r="I34" s="62">
        <v>35468.79</v>
      </c>
      <c r="J34" s="62">
        <v>7803.13</v>
      </c>
      <c r="K34" s="62"/>
      <c r="L34" s="66">
        <f t="shared" si="5"/>
        <v>43271.92</v>
      </c>
    </row>
    <row r="35" spans="2:12" s="49" customFormat="1" ht="27" customHeight="1" x14ac:dyDescent="0.2">
      <c r="B35" s="50">
        <v>2023261028</v>
      </c>
      <c r="C35" s="55" t="s">
        <v>11</v>
      </c>
      <c r="D35" s="50" t="s">
        <v>132</v>
      </c>
      <c r="E35" s="51" t="s">
        <v>135</v>
      </c>
      <c r="F35" s="52" t="s">
        <v>134</v>
      </c>
      <c r="G35" s="53">
        <v>7200003527</v>
      </c>
      <c r="H35" s="54">
        <v>45188</v>
      </c>
      <c r="I35" s="62">
        <v>32553.09</v>
      </c>
      <c r="J35" s="62">
        <v>7161.68</v>
      </c>
      <c r="K35" s="62"/>
      <c r="L35" s="66">
        <f t="shared" si="5"/>
        <v>39714.770000000004</v>
      </c>
    </row>
    <row r="36" spans="2:12" s="49" customFormat="1" ht="27" customHeight="1" x14ac:dyDescent="0.2">
      <c r="B36" s="50">
        <v>2023261028</v>
      </c>
      <c r="C36" s="55" t="s">
        <v>11</v>
      </c>
      <c r="D36" s="50" t="s">
        <v>132</v>
      </c>
      <c r="E36" s="51" t="s">
        <v>136</v>
      </c>
      <c r="F36" s="52" t="s">
        <v>134</v>
      </c>
      <c r="G36" s="53">
        <v>7200003528</v>
      </c>
      <c r="H36" s="54">
        <v>45188</v>
      </c>
      <c r="I36" s="62">
        <v>35468.79</v>
      </c>
      <c r="J36" s="62">
        <v>7803.13</v>
      </c>
      <c r="K36" s="62"/>
      <c r="L36" s="66">
        <f>SUM(I36+J36+K36)</f>
        <v>43271.92</v>
      </c>
    </row>
    <row r="37" spans="2:12" s="49" customFormat="1" ht="27" customHeight="1" x14ac:dyDescent="0.2">
      <c r="B37" s="50">
        <v>2023261029</v>
      </c>
      <c r="C37" s="55" t="s">
        <v>11</v>
      </c>
      <c r="D37" s="50" t="s">
        <v>132</v>
      </c>
      <c r="E37" s="51" t="s">
        <v>137</v>
      </c>
      <c r="F37" s="52" t="s">
        <v>134</v>
      </c>
      <c r="G37" s="53">
        <v>7200003529</v>
      </c>
      <c r="H37" s="54">
        <v>45188</v>
      </c>
      <c r="I37" s="62">
        <v>119551.4</v>
      </c>
      <c r="J37" s="62">
        <v>26301.31</v>
      </c>
      <c r="K37" s="62"/>
      <c r="L37" s="66">
        <f t="shared" ref="L37:L40" si="6">SUM(I37+J37+K37)</f>
        <v>145852.71</v>
      </c>
    </row>
    <row r="38" spans="2:12" s="49" customFormat="1" ht="27" customHeight="1" x14ac:dyDescent="0.2">
      <c r="B38" s="50">
        <v>2023261030</v>
      </c>
      <c r="C38" s="55" t="s">
        <v>11</v>
      </c>
      <c r="D38" s="46" t="s">
        <v>144</v>
      </c>
      <c r="E38" s="51" t="s">
        <v>145</v>
      </c>
      <c r="F38" s="52" t="s">
        <v>131</v>
      </c>
      <c r="G38" s="53">
        <v>1422307754</v>
      </c>
      <c r="H38" s="54">
        <v>45189</v>
      </c>
      <c r="I38" s="62">
        <v>22627.83</v>
      </c>
      <c r="J38" s="62">
        <v>4978.12</v>
      </c>
      <c r="K38" s="62"/>
      <c r="L38" s="66">
        <f t="shared" si="6"/>
        <v>27605.95</v>
      </c>
    </row>
    <row r="39" spans="2:12" s="49" customFormat="1" ht="27" customHeight="1" x14ac:dyDescent="0.2">
      <c r="B39" s="50">
        <v>2023261036</v>
      </c>
      <c r="C39" s="55" t="s">
        <v>11</v>
      </c>
      <c r="D39" s="50" t="s">
        <v>132</v>
      </c>
      <c r="E39" s="51" t="s">
        <v>145</v>
      </c>
      <c r="F39" s="52" t="s">
        <v>131</v>
      </c>
      <c r="G39" s="53">
        <v>7200003525</v>
      </c>
      <c r="H39" s="54">
        <v>45188</v>
      </c>
      <c r="I39" s="62">
        <v>4983.01</v>
      </c>
      <c r="J39" s="62">
        <v>1096.26</v>
      </c>
      <c r="K39" s="62"/>
      <c r="L39" s="66">
        <f t="shared" si="6"/>
        <v>6079.27</v>
      </c>
    </row>
    <row r="40" spans="2:12" s="49" customFormat="1" ht="27" customHeight="1" x14ac:dyDescent="0.2">
      <c r="B40" s="50">
        <v>2023261047</v>
      </c>
      <c r="C40" s="55" t="s">
        <v>11</v>
      </c>
      <c r="D40" s="22" t="s">
        <v>125</v>
      </c>
      <c r="E40" s="51" t="s">
        <v>146</v>
      </c>
      <c r="F40" s="52" t="s">
        <v>131</v>
      </c>
      <c r="G40" s="53" t="s">
        <v>147</v>
      </c>
      <c r="H40" s="54">
        <v>45189</v>
      </c>
      <c r="I40" s="62">
        <v>912.75</v>
      </c>
      <c r="J40" s="62">
        <v>200.81</v>
      </c>
      <c r="K40" s="62"/>
      <c r="L40" s="66">
        <f t="shared" si="6"/>
        <v>1113.56</v>
      </c>
    </row>
    <row r="41" spans="2:12" ht="36.75" customHeight="1" x14ac:dyDescent="0.2">
      <c r="B41" s="28"/>
      <c r="C41" s="15"/>
      <c r="D41" s="14"/>
      <c r="E41" s="15"/>
      <c r="F41" s="14"/>
      <c r="G41" s="14"/>
      <c r="H41" s="45" t="s">
        <v>0</v>
      </c>
      <c r="I41" s="70">
        <f>SUM(I3:I40)</f>
        <v>233626965.96999997</v>
      </c>
      <c r="J41" s="70">
        <f>SUM(J3:J40)</f>
        <v>277947.24</v>
      </c>
      <c r="K41" s="70">
        <f>SUM(K3:K40)</f>
        <v>8349.0499999999993</v>
      </c>
      <c r="L41" s="70">
        <f>SUM(L3:L40)</f>
        <v>233913262.25999999</v>
      </c>
    </row>
  </sheetData>
  <mergeCells count="1">
    <mergeCell ref="B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E11D-47A7-4AC2-BC33-7E2205E42F69}">
  <dimension ref="A1:K12"/>
  <sheetViews>
    <sheetView workbookViewId="0">
      <selection activeCell="F12" sqref="F12"/>
    </sheetView>
  </sheetViews>
  <sheetFormatPr defaultRowHeight="12.75" x14ac:dyDescent="0.2"/>
  <cols>
    <col min="1" max="1" width="2.7109375" customWidth="1"/>
    <col min="2" max="2" width="15.5703125" style="1" customWidth="1"/>
    <col min="3" max="3" width="22.7109375" style="1" customWidth="1"/>
    <col min="4" max="4" width="45.140625" customWidth="1"/>
    <col min="5" max="5" width="13.7109375" style="1" customWidth="1"/>
    <col min="6" max="6" width="22.42578125" style="64" customWidth="1"/>
    <col min="7" max="11" width="9.140625" hidden="1" customWidth="1"/>
  </cols>
  <sheetData>
    <row r="1" spans="1:11" ht="20.45" customHeight="1" x14ac:dyDescent="0.3">
      <c r="A1" s="32"/>
      <c r="B1" s="71" t="s">
        <v>111</v>
      </c>
      <c r="C1" s="74"/>
      <c r="D1" s="74"/>
      <c r="E1" s="74"/>
      <c r="F1" s="74"/>
      <c r="G1" s="74"/>
      <c r="H1" s="74"/>
      <c r="I1" s="74"/>
      <c r="J1" s="74"/>
      <c r="K1" s="75"/>
    </row>
    <row r="2" spans="1:11" ht="3" hidden="1" customHeight="1" x14ac:dyDescent="0.2">
      <c r="B2" s="16"/>
      <c r="C2" s="16"/>
      <c r="D2" s="16"/>
      <c r="E2" s="16"/>
      <c r="F2" s="59"/>
    </row>
    <row r="3" spans="1:11" s="17" customFormat="1" ht="45" customHeight="1" x14ac:dyDescent="0.2">
      <c r="B3" s="19" t="s">
        <v>9</v>
      </c>
      <c r="C3" s="19" t="s">
        <v>5</v>
      </c>
      <c r="D3" s="19" t="s">
        <v>6</v>
      </c>
      <c r="E3" s="19" t="s">
        <v>108</v>
      </c>
      <c r="F3" s="60" t="s">
        <v>1</v>
      </c>
    </row>
    <row r="4" spans="1:11" s="3" customFormat="1" ht="21.75" customHeight="1" x14ac:dyDescent="0.2">
      <c r="B4" s="5" t="s">
        <v>23</v>
      </c>
      <c r="C4" s="6" t="s">
        <v>18</v>
      </c>
      <c r="D4" s="7" t="s">
        <v>43</v>
      </c>
      <c r="E4" s="10">
        <v>45113</v>
      </c>
      <c r="F4" s="58">
        <v>4214431.53</v>
      </c>
      <c r="G4" s="11"/>
      <c r="H4" s="11"/>
      <c r="I4" s="13">
        <f t="shared" ref="I4:I5" si="0">SUM(F4+G4+H4)</f>
        <v>4214431.53</v>
      </c>
    </row>
    <row r="5" spans="1:11" s="3" customFormat="1" ht="18" customHeight="1" x14ac:dyDescent="0.2">
      <c r="B5" s="5" t="s">
        <v>22</v>
      </c>
      <c r="C5" s="6" t="s">
        <v>18</v>
      </c>
      <c r="D5" s="7" t="s">
        <v>43</v>
      </c>
      <c r="E5" s="10">
        <v>45113</v>
      </c>
      <c r="F5" s="58">
        <v>2785568.48</v>
      </c>
      <c r="G5" s="11"/>
      <c r="H5" s="11"/>
      <c r="I5" s="13">
        <f t="shared" si="0"/>
        <v>2785568.48</v>
      </c>
    </row>
    <row r="6" spans="1:11" s="3" customFormat="1" ht="27" customHeight="1" x14ac:dyDescent="0.2">
      <c r="B6" s="5" t="s">
        <v>23</v>
      </c>
      <c r="C6" s="6" t="s">
        <v>15</v>
      </c>
      <c r="D6" s="7" t="s">
        <v>43</v>
      </c>
      <c r="E6" s="10">
        <v>45131</v>
      </c>
      <c r="F6" s="58">
        <v>26776653.260000002</v>
      </c>
    </row>
    <row r="7" spans="1:11" s="3" customFormat="1" ht="27" customHeight="1" x14ac:dyDescent="0.2">
      <c r="B7" s="5" t="s">
        <v>22</v>
      </c>
      <c r="C7" s="6" t="s">
        <v>15</v>
      </c>
      <c r="D7" s="7" t="s">
        <v>43</v>
      </c>
      <c r="E7" s="10">
        <v>45131</v>
      </c>
      <c r="F7" s="58">
        <v>1985624.35</v>
      </c>
    </row>
    <row r="8" spans="1:11" s="3" customFormat="1" ht="27" customHeight="1" x14ac:dyDescent="0.2">
      <c r="B8" s="5" t="s">
        <v>23</v>
      </c>
      <c r="C8" s="6" t="s">
        <v>29</v>
      </c>
      <c r="D8" s="7" t="s">
        <v>43</v>
      </c>
      <c r="E8" s="10">
        <v>45141</v>
      </c>
      <c r="F8" s="58">
        <v>1673646.66</v>
      </c>
    </row>
    <row r="9" spans="1:11" s="3" customFormat="1" ht="27" customHeight="1" x14ac:dyDescent="0.2">
      <c r="B9" s="5" t="s">
        <v>23</v>
      </c>
      <c r="C9" s="22" t="s">
        <v>83</v>
      </c>
      <c r="D9" s="7" t="s">
        <v>95</v>
      </c>
      <c r="E9" s="25">
        <v>45146</v>
      </c>
      <c r="F9" s="61">
        <v>1999999.99</v>
      </c>
    </row>
    <row r="10" spans="1:11" s="3" customFormat="1" ht="27" customHeight="1" x14ac:dyDescent="0.2">
      <c r="B10" s="21" t="s">
        <v>23</v>
      </c>
      <c r="C10" s="22" t="s">
        <v>124</v>
      </c>
      <c r="D10" s="23" t="s">
        <v>43</v>
      </c>
      <c r="E10" s="25">
        <v>45187</v>
      </c>
      <c r="F10" s="61">
        <v>12041232.93</v>
      </c>
    </row>
    <row r="11" spans="1:11" s="3" customFormat="1" ht="27" customHeight="1" x14ac:dyDescent="0.2">
      <c r="B11" s="21" t="s">
        <v>22</v>
      </c>
      <c r="C11" s="22" t="s">
        <v>124</v>
      </c>
      <c r="D11" s="23" t="s">
        <v>43</v>
      </c>
      <c r="E11" s="25">
        <v>45187</v>
      </c>
      <c r="F11" s="61">
        <v>7958767.0800000001</v>
      </c>
    </row>
    <row r="12" spans="1:11" s="3" customFormat="1" ht="40.5" customHeight="1" x14ac:dyDescent="0.2">
      <c r="B12" s="21"/>
      <c r="C12" s="22"/>
      <c r="D12" s="23"/>
      <c r="E12" s="43" t="s">
        <v>25</v>
      </c>
      <c r="F12" s="69">
        <f>SUM(F4:F11)</f>
        <v>59435924.280000001</v>
      </c>
    </row>
  </sheetData>
  <mergeCells count="1">
    <mergeCell ref="B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E370-A601-4281-B08F-618E23133611}">
  <dimension ref="A1:N9"/>
  <sheetViews>
    <sheetView workbookViewId="0">
      <selection activeCell="F11" sqref="F11"/>
    </sheetView>
  </sheetViews>
  <sheetFormatPr defaultRowHeight="12.75" x14ac:dyDescent="0.2"/>
  <cols>
    <col min="1" max="1" width="2.7109375" customWidth="1"/>
    <col min="2" max="2" width="15.5703125" style="1" customWidth="1"/>
    <col min="3" max="3" width="12.28515625" style="1" customWidth="1"/>
    <col min="4" max="4" width="14.42578125" customWidth="1"/>
    <col min="5" max="5" width="53.140625" style="1" customWidth="1"/>
    <col min="6" max="6" width="16.7109375" style="1" customWidth="1"/>
    <col min="7" max="7" width="15.85546875" style="1" customWidth="1"/>
    <col min="8" max="8" width="13.7109375" style="1" customWidth="1"/>
    <col min="9" max="9" width="22.42578125" style="64" customWidth="1"/>
    <col min="10" max="14" width="9.140625" hidden="1" customWidth="1"/>
  </cols>
  <sheetData>
    <row r="1" spans="1:14" ht="20.25" x14ac:dyDescent="0.3">
      <c r="A1" s="32"/>
      <c r="B1" s="71" t="s">
        <v>112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1:14" ht="3" hidden="1" customHeight="1" x14ac:dyDescent="0.2">
      <c r="B2" s="16"/>
      <c r="C2" s="16"/>
      <c r="D2" s="16"/>
      <c r="E2" s="16"/>
      <c r="F2" s="16"/>
      <c r="G2" s="16"/>
      <c r="H2" s="16"/>
      <c r="I2" s="59"/>
    </row>
    <row r="3" spans="1:14" s="17" customFormat="1" ht="45" customHeight="1" x14ac:dyDescent="0.2">
      <c r="B3" s="19" t="s">
        <v>9</v>
      </c>
      <c r="C3" s="19" t="s">
        <v>9</v>
      </c>
      <c r="D3" s="19" t="s">
        <v>140</v>
      </c>
      <c r="E3" s="19" t="s">
        <v>6</v>
      </c>
      <c r="F3" s="19" t="s">
        <v>138</v>
      </c>
      <c r="G3" s="19" t="s">
        <v>7</v>
      </c>
      <c r="H3" s="19" t="s">
        <v>108</v>
      </c>
      <c r="I3" s="60" t="s">
        <v>1</v>
      </c>
    </row>
    <row r="4" spans="1:14" s="3" customFormat="1" ht="63" customHeight="1" x14ac:dyDescent="0.2">
      <c r="B4" s="6">
        <v>2023260751</v>
      </c>
      <c r="C4" s="5" t="s">
        <v>28</v>
      </c>
      <c r="D4" s="6" t="s">
        <v>38</v>
      </c>
      <c r="E4" s="57" t="s">
        <v>61</v>
      </c>
      <c r="F4" s="39" t="s">
        <v>62</v>
      </c>
      <c r="G4" s="39" t="s">
        <v>63</v>
      </c>
      <c r="H4" s="10">
        <v>44872</v>
      </c>
      <c r="I4" s="58">
        <v>1902060.64</v>
      </c>
    </row>
    <row r="5" spans="1:14" s="3" customFormat="1" ht="58.5" customHeight="1" x14ac:dyDescent="0.2">
      <c r="B5" s="6">
        <v>2023260819</v>
      </c>
      <c r="C5" s="5" t="s">
        <v>28</v>
      </c>
      <c r="D5" s="6" t="s">
        <v>38</v>
      </c>
      <c r="E5" s="57" t="s">
        <v>61</v>
      </c>
      <c r="F5" s="39" t="s">
        <v>62</v>
      </c>
      <c r="G5" s="39" t="s">
        <v>88</v>
      </c>
      <c r="H5" s="40" t="s">
        <v>87</v>
      </c>
      <c r="I5" s="58">
        <v>1027454.85</v>
      </c>
    </row>
    <row r="6" spans="1:14" s="3" customFormat="1" ht="63.75" customHeight="1" x14ac:dyDescent="0.2">
      <c r="B6" s="6">
        <v>2023260921</v>
      </c>
      <c r="C6" s="5" t="s">
        <v>28</v>
      </c>
      <c r="D6" s="6" t="s">
        <v>38</v>
      </c>
      <c r="E6" s="57" t="s">
        <v>61</v>
      </c>
      <c r="F6" s="39" t="s">
        <v>62</v>
      </c>
      <c r="G6" s="39" t="s">
        <v>104</v>
      </c>
      <c r="H6" s="10">
        <v>44986</v>
      </c>
      <c r="I6" s="58">
        <v>2365915.88</v>
      </c>
    </row>
    <row r="7" spans="1:14" s="3" customFormat="1" ht="63.75" customHeight="1" x14ac:dyDescent="0.2">
      <c r="B7" s="6">
        <v>2023261057</v>
      </c>
      <c r="C7" s="12" t="s">
        <v>28</v>
      </c>
      <c r="D7" s="6" t="s">
        <v>148</v>
      </c>
      <c r="E7" s="57" t="s">
        <v>149</v>
      </c>
      <c r="F7" s="39" t="s">
        <v>62</v>
      </c>
      <c r="G7" s="9" t="s">
        <v>150</v>
      </c>
      <c r="H7" s="10">
        <v>45069</v>
      </c>
      <c r="I7" s="58">
        <v>278935.78000000003</v>
      </c>
    </row>
    <row r="8" spans="1:14" s="2" customFormat="1" ht="45.75" customHeight="1" x14ac:dyDescent="0.2">
      <c r="B8" s="6">
        <v>2023261058</v>
      </c>
      <c r="C8" s="12" t="s">
        <v>28</v>
      </c>
      <c r="D8" s="6" t="s">
        <v>148</v>
      </c>
      <c r="E8" s="57" t="s">
        <v>149</v>
      </c>
      <c r="F8" s="39" t="s">
        <v>62</v>
      </c>
      <c r="G8" s="9" t="s">
        <v>151</v>
      </c>
      <c r="H8" s="10">
        <v>45036</v>
      </c>
      <c r="I8" s="58">
        <v>38379.83</v>
      </c>
      <c r="J8" s="11"/>
      <c r="K8" s="11"/>
      <c r="L8" s="8">
        <f t="shared" ref="L8" si="0">SUM(I8+J8+K8)</f>
        <v>38379.83</v>
      </c>
    </row>
    <row r="9" spans="1:14" s="3" customFormat="1" ht="30.75" customHeight="1" x14ac:dyDescent="0.2">
      <c r="B9" s="21"/>
      <c r="C9" s="22"/>
      <c r="D9" s="23"/>
      <c r="E9" s="24"/>
      <c r="F9" s="24"/>
      <c r="G9" s="24"/>
      <c r="H9" s="43" t="s">
        <v>25</v>
      </c>
      <c r="I9" s="69">
        <f>SUM(I4:I8)</f>
        <v>5612746.9799999995</v>
      </c>
    </row>
  </sheetData>
  <mergeCells count="1">
    <mergeCell ref="B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A73DD-CF48-4113-B9D7-D0F4CFE80531}">
  <dimension ref="A1:N6"/>
  <sheetViews>
    <sheetView workbookViewId="0">
      <selection activeCell="E23" sqref="E23"/>
    </sheetView>
  </sheetViews>
  <sheetFormatPr defaultRowHeight="12.75" x14ac:dyDescent="0.2"/>
  <cols>
    <col min="1" max="1" width="2.7109375" customWidth="1"/>
    <col min="2" max="2" width="15.5703125" style="1" customWidth="1"/>
    <col min="3" max="3" width="25" style="1" customWidth="1"/>
    <col min="4" max="4" width="21.28515625" customWidth="1"/>
    <col min="5" max="5" width="53.140625" style="1" customWidth="1"/>
    <col min="6" max="6" width="16.7109375" style="1" customWidth="1"/>
    <col min="7" max="7" width="15.85546875" style="1" customWidth="1"/>
    <col min="8" max="8" width="13.7109375" style="1" customWidth="1"/>
    <col min="9" max="9" width="22.42578125" style="64" customWidth="1"/>
    <col min="10" max="14" width="9.140625" hidden="1" customWidth="1"/>
  </cols>
  <sheetData>
    <row r="1" spans="1:14" ht="20.25" x14ac:dyDescent="0.3">
      <c r="A1" s="32"/>
      <c r="B1" s="71" t="s">
        <v>139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1:14" ht="3" hidden="1" customHeight="1" x14ac:dyDescent="0.2">
      <c r="B2" s="16"/>
      <c r="C2" s="16"/>
      <c r="D2" s="16"/>
      <c r="E2" s="16"/>
      <c r="F2" s="16"/>
      <c r="G2" s="16"/>
      <c r="H2" s="16"/>
      <c r="I2" s="59"/>
    </row>
    <row r="3" spans="1:14" s="17" customFormat="1" ht="45" customHeight="1" x14ac:dyDescent="0.2">
      <c r="B3" s="19" t="s">
        <v>9</v>
      </c>
      <c r="C3" s="19" t="s">
        <v>9</v>
      </c>
      <c r="D3" s="19" t="s">
        <v>140</v>
      </c>
      <c r="E3" s="19" t="s">
        <v>6</v>
      </c>
      <c r="F3" s="19" t="s">
        <v>138</v>
      </c>
      <c r="G3" s="19" t="s">
        <v>7</v>
      </c>
      <c r="H3" s="19" t="s">
        <v>108</v>
      </c>
      <c r="I3" s="60" t="s">
        <v>1</v>
      </c>
    </row>
    <row r="4" spans="1:14" s="3" customFormat="1" ht="21" customHeight="1" x14ac:dyDescent="0.2">
      <c r="B4" s="6">
        <v>2023260712</v>
      </c>
      <c r="C4" s="12" t="s">
        <v>55</v>
      </c>
      <c r="D4" s="6" t="s">
        <v>56</v>
      </c>
      <c r="E4" s="7" t="s">
        <v>57</v>
      </c>
      <c r="F4" s="39" t="s">
        <v>58</v>
      </c>
      <c r="G4" s="9" t="s">
        <v>59</v>
      </c>
      <c r="H4" s="10">
        <v>45104</v>
      </c>
      <c r="I4" s="58">
        <v>4049</v>
      </c>
    </row>
    <row r="5" spans="1:14" s="3" customFormat="1" ht="28.5" customHeight="1" x14ac:dyDescent="0.2">
      <c r="B5" s="6">
        <v>2023260818</v>
      </c>
      <c r="C5" s="12" t="s">
        <v>55</v>
      </c>
      <c r="D5" s="22" t="s">
        <v>26</v>
      </c>
      <c r="E5" s="23" t="s">
        <v>84</v>
      </c>
      <c r="F5" s="24" t="s">
        <v>85</v>
      </c>
      <c r="G5" s="24" t="s">
        <v>86</v>
      </c>
      <c r="H5" s="25"/>
      <c r="I5" s="61">
        <v>5440.05</v>
      </c>
    </row>
    <row r="6" spans="1:14" s="3" customFormat="1" ht="30.75" customHeight="1" x14ac:dyDescent="0.2">
      <c r="B6" s="21"/>
      <c r="C6" s="22"/>
      <c r="D6" s="23"/>
      <c r="E6" s="24"/>
      <c r="F6" s="24"/>
      <c r="G6" s="24"/>
      <c r="H6" s="43" t="s">
        <v>25</v>
      </c>
      <c r="I6" s="69">
        <f>SUM(I4:I5)</f>
        <v>9489.0499999999993</v>
      </c>
    </row>
  </sheetData>
  <mergeCells count="1">
    <mergeCell ref="B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opLeftCell="E49" workbookViewId="0">
      <selection activeCell="E55" sqref="E55:I55"/>
    </sheetView>
  </sheetViews>
  <sheetFormatPr defaultRowHeight="12.75" x14ac:dyDescent="0.2"/>
  <cols>
    <col min="1" max="1" width="2.7109375" customWidth="1"/>
    <col min="2" max="2" width="15.7109375" style="29" customWidth="1"/>
    <col min="3" max="3" width="25.42578125" customWidth="1"/>
    <col min="4" max="4" width="38.5703125" style="1" customWidth="1"/>
    <col min="5" max="5" width="88.85546875" customWidth="1"/>
    <col min="6" max="6" width="32.5703125" style="1" customWidth="1"/>
    <col min="7" max="7" width="43" style="1" customWidth="1"/>
    <col min="8" max="8" width="29.85546875" style="1" customWidth="1"/>
    <col min="9" max="9" width="19.5703125" style="64" customWidth="1"/>
    <col min="10" max="10" width="14.28515625" style="64" customWidth="1"/>
    <col min="11" max="11" width="11.7109375" style="64" customWidth="1"/>
    <col min="12" max="12" width="17.5703125" style="64" customWidth="1"/>
  </cols>
  <sheetData>
    <row r="1" spans="1:12" ht="27" customHeight="1" x14ac:dyDescent="0.3">
      <c r="A1" s="32"/>
      <c r="B1" s="71" t="s">
        <v>39</v>
      </c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2" ht="3" hidden="1" customHeight="1" x14ac:dyDescent="0.2">
      <c r="B2" s="16" t="s">
        <v>4</v>
      </c>
      <c r="C2" s="16" t="s">
        <v>9</v>
      </c>
      <c r="D2" s="16" t="s">
        <v>5</v>
      </c>
      <c r="E2" s="16" t="s">
        <v>6</v>
      </c>
      <c r="F2" s="16" t="s">
        <v>3</v>
      </c>
      <c r="G2" s="16" t="s">
        <v>7</v>
      </c>
      <c r="H2" s="16" t="s">
        <v>8</v>
      </c>
      <c r="I2" s="59" t="s">
        <v>1</v>
      </c>
      <c r="J2" s="59" t="s">
        <v>2</v>
      </c>
      <c r="K2" s="59" t="s">
        <v>13</v>
      </c>
      <c r="L2" s="59" t="s">
        <v>0</v>
      </c>
    </row>
    <row r="3" spans="1:12" s="17" customFormat="1" ht="45" customHeight="1" x14ac:dyDescent="0.2">
      <c r="B3" s="18" t="s">
        <v>4</v>
      </c>
      <c r="C3" s="19" t="s">
        <v>9</v>
      </c>
      <c r="D3" s="19" t="s">
        <v>5</v>
      </c>
      <c r="E3" s="19" t="s">
        <v>6</v>
      </c>
      <c r="F3" s="18" t="s">
        <v>3</v>
      </c>
      <c r="G3" s="19" t="s">
        <v>7</v>
      </c>
      <c r="H3" s="19" t="s">
        <v>8</v>
      </c>
      <c r="I3" s="60" t="s">
        <v>1</v>
      </c>
      <c r="J3" s="60" t="s">
        <v>2</v>
      </c>
      <c r="K3" s="60" t="s">
        <v>13</v>
      </c>
      <c r="L3" s="60" t="s">
        <v>0</v>
      </c>
    </row>
    <row r="4" spans="1:12" s="2" customFormat="1" ht="27" customHeight="1" x14ac:dyDescent="0.2">
      <c r="B4" s="6">
        <v>2023260677</v>
      </c>
      <c r="C4" s="21" t="s">
        <v>11</v>
      </c>
      <c r="D4" s="22" t="s">
        <v>10</v>
      </c>
      <c r="E4" s="23" t="s">
        <v>44</v>
      </c>
      <c r="F4" s="24" t="s">
        <v>34</v>
      </c>
      <c r="G4" s="24" t="s">
        <v>45</v>
      </c>
      <c r="H4" s="10"/>
      <c r="I4" s="58">
        <v>7505.75</v>
      </c>
      <c r="J4" s="58"/>
      <c r="K4" s="58"/>
      <c r="L4" s="58">
        <f t="shared" ref="L4:L14" si="0">SUM(I4+J4+K4)</f>
        <v>7505.75</v>
      </c>
    </row>
    <row r="5" spans="1:12" s="2" customFormat="1" ht="39" customHeight="1" x14ac:dyDescent="0.2">
      <c r="B5" s="6">
        <v>2023260678</v>
      </c>
      <c r="C5" s="21" t="s">
        <v>11</v>
      </c>
      <c r="D5" s="22" t="s">
        <v>50</v>
      </c>
      <c r="E5" s="31" t="s">
        <v>51</v>
      </c>
      <c r="F5" s="24" t="s">
        <v>34</v>
      </c>
      <c r="G5" s="24" t="s">
        <v>52</v>
      </c>
      <c r="H5" s="10">
        <v>45050</v>
      </c>
      <c r="I5" s="58">
        <v>2133.9899999999998</v>
      </c>
      <c r="J5" s="58">
        <v>170.59</v>
      </c>
      <c r="K5" s="58"/>
      <c r="L5" s="58">
        <f t="shared" si="0"/>
        <v>2304.58</v>
      </c>
    </row>
    <row r="6" spans="1:12" s="2" customFormat="1" ht="27" customHeight="1" x14ac:dyDescent="0.2">
      <c r="B6" s="6">
        <v>2023260679</v>
      </c>
      <c r="C6" s="21" t="s">
        <v>11</v>
      </c>
      <c r="D6" s="22" t="s">
        <v>16</v>
      </c>
      <c r="E6" s="23" t="s">
        <v>46</v>
      </c>
      <c r="F6" s="24" t="s">
        <v>34</v>
      </c>
      <c r="G6" s="24" t="s">
        <v>24</v>
      </c>
      <c r="H6" s="10"/>
      <c r="I6" s="58">
        <v>1171.94</v>
      </c>
      <c r="J6" s="58"/>
      <c r="K6" s="58"/>
      <c r="L6" s="58">
        <f t="shared" ref="L6" si="1">SUM(I6+J6+K6)</f>
        <v>1171.94</v>
      </c>
    </row>
    <row r="7" spans="1:12" s="2" customFormat="1" ht="42" customHeight="1" x14ac:dyDescent="0.2">
      <c r="B7" s="6">
        <v>2023260695</v>
      </c>
      <c r="C7" s="21" t="s">
        <v>11</v>
      </c>
      <c r="D7" s="6" t="s">
        <v>47</v>
      </c>
      <c r="E7" s="57" t="s">
        <v>48</v>
      </c>
      <c r="F7" s="24" t="s">
        <v>34</v>
      </c>
      <c r="G7" s="9" t="s">
        <v>49</v>
      </c>
      <c r="H7" s="10">
        <v>45064</v>
      </c>
      <c r="I7" s="58">
        <v>197</v>
      </c>
      <c r="J7" s="58">
        <v>43.34</v>
      </c>
      <c r="K7" s="58"/>
      <c r="L7" s="58">
        <f t="shared" si="0"/>
        <v>240.34</v>
      </c>
    </row>
    <row r="8" spans="1:12" s="2" customFormat="1" ht="27" customHeight="1" x14ac:dyDescent="0.2">
      <c r="B8" s="6"/>
      <c r="C8" s="5" t="s">
        <v>23</v>
      </c>
      <c r="D8" s="6" t="s">
        <v>18</v>
      </c>
      <c r="E8" s="7" t="s">
        <v>43</v>
      </c>
      <c r="F8" s="39"/>
      <c r="G8" s="9"/>
      <c r="H8" s="10">
        <v>45113</v>
      </c>
      <c r="I8" s="58">
        <v>4214431.53</v>
      </c>
      <c r="J8" s="58"/>
      <c r="K8" s="58"/>
      <c r="L8" s="58">
        <f t="shared" si="0"/>
        <v>4214431.53</v>
      </c>
    </row>
    <row r="9" spans="1:12" s="2" customFormat="1" ht="27" customHeight="1" x14ac:dyDescent="0.2">
      <c r="B9" s="6"/>
      <c r="C9" s="5" t="s">
        <v>22</v>
      </c>
      <c r="D9" s="6" t="s">
        <v>18</v>
      </c>
      <c r="E9" s="7" t="s">
        <v>43</v>
      </c>
      <c r="F9" s="39"/>
      <c r="G9" s="9"/>
      <c r="H9" s="10">
        <v>45113</v>
      </c>
      <c r="I9" s="58">
        <v>2785568.48</v>
      </c>
      <c r="J9" s="58"/>
      <c r="K9" s="58"/>
      <c r="L9" s="58">
        <f t="shared" si="0"/>
        <v>2785568.48</v>
      </c>
    </row>
    <row r="10" spans="1:12" s="2" customFormat="1" ht="51" customHeight="1" x14ac:dyDescent="0.2">
      <c r="B10" s="6">
        <v>2023260710</v>
      </c>
      <c r="C10" s="5" t="s">
        <v>11</v>
      </c>
      <c r="D10" s="6" t="s">
        <v>14</v>
      </c>
      <c r="E10" s="7" t="s">
        <v>41</v>
      </c>
      <c r="F10" s="39" t="s">
        <v>35</v>
      </c>
      <c r="G10" s="9" t="s">
        <v>53</v>
      </c>
      <c r="H10" s="40" t="s">
        <v>54</v>
      </c>
      <c r="I10" s="58">
        <v>313646.19</v>
      </c>
      <c r="J10" s="58"/>
      <c r="K10" s="58"/>
      <c r="L10" s="58">
        <f>SUM(I10+J10+K10)</f>
        <v>313646.19</v>
      </c>
    </row>
    <row r="11" spans="1:12" s="2" customFormat="1" ht="27" customHeight="1" x14ac:dyDescent="0.2">
      <c r="B11" s="6">
        <v>2023260719</v>
      </c>
      <c r="C11" s="5" t="s">
        <v>11</v>
      </c>
      <c r="D11" s="6" t="s">
        <v>19</v>
      </c>
      <c r="E11" s="7" t="s">
        <v>43</v>
      </c>
      <c r="F11" s="39"/>
      <c r="G11" s="9"/>
      <c r="H11" s="10">
        <v>45117</v>
      </c>
      <c r="I11" s="58">
        <v>351454.36</v>
      </c>
      <c r="J11" s="58"/>
      <c r="K11" s="58"/>
      <c r="L11" s="58">
        <f t="shared" ref="L11:L12" si="2">SUM(I11+J11+K11)</f>
        <v>351454.36</v>
      </c>
    </row>
    <row r="12" spans="1:12" s="2" customFormat="1" ht="27" customHeight="1" x14ac:dyDescent="0.2">
      <c r="B12" s="6">
        <v>202326720</v>
      </c>
      <c r="C12" s="5" t="s">
        <v>27</v>
      </c>
      <c r="D12" s="6" t="s">
        <v>19</v>
      </c>
      <c r="E12" s="7" t="s">
        <v>43</v>
      </c>
      <c r="F12" s="39"/>
      <c r="G12" s="9"/>
      <c r="H12" s="10">
        <v>45117</v>
      </c>
      <c r="I12" s="58">
        <v>198255.84</v>
      </c>
      <c r="J12" s="58"/>
      <c r="K12" s="58"/>
      <c r="L12" s="58">
        <f t="shared" si="2"/>
        <v>198255.84</v>
      </c>
    </row>
    <row r="13" spans="1:12" s="2" customFormat="1" ht="27" customHeight="1" x14ac:dyDescent="0.2">
      <c r="B13" s="6">
        <v>2023260712</v>
      </c>
      <c r="C13" s="12" t="s">
        <v>55</v>
      </c>
      <c r="D13" s="6" t="s">
        <v>56</v>
      </c>
      <c r="E13" s="7" t="s">
        <v>57</v>
      </c>
      <c r="F13" s="39" t="s">
        <v>58</v>
      </c>
      <c r="G13" s="9" t="s">
        <v>59</v>
      </c>
      <c r="H13" s="10">
        <v>45104</v>
      </c>
      <c r="I13" s="58">
        <v>4049</v>
      </c>
      <c r="J13" s="58"/>
      <c r="K13" s="58"/>
      <c r="L13" s="58">
        <f t="shared" si="0"/>
        <v>4049</v>
      </c>
    </row>
    <row r="14" spans="1:12" s="2" customFormat="1" ht="27" customHeight="1" x14ac:dyDescent="0.2">
      <c r="B14" s="6">
        <v>2023260744</v>
      </c>
      <c r="C14" s="21" t="s">
        <v>11</v>
      </c>
      <c r="D14" s="22" t="s">
        <v>31</v>
      </c>
      <c r="E14" s="23" t="s">
        <v>60</v>
      </c>
      <c r="F14" s="24" t="s">
        <v>40</v>
      </c>
      <c r="G14" s="24">
        <v>2301004677</v>
      </c>
      <c r="H14" s="25">
        <v>45105</v>
      </c>
      <c r="I14" s="61">
        <v>450000</v>
      </c>
      <c r="J14" s="61">
        <v>99000</v>
      </c>
      <c r="K14" s="61"/>
      <c r="L14" s="66">
        <f t="shared" si="0"/>
        <v>549000</v>
      </c>
    </row>
    <row r="15" spans="1:12" s="2" customFormat="1" ht="27" customHeight="1" x14ac:dyDescent="0.2">
      <c r="B15" s="6"/>
      <c r="C15" s="5" t="s">
        <v>23</v>
      </c>
      <c r="D15" s="6" t="s">
        <v>15</v>
      </c>
      <c r="E15" s="7" t="s">
        <v>43</v>
      </c>
      <c r="F15" s="39"/>
      <c r="G15" s="9"/>
      <c r="H15" s="10">
        <v>45131</v>
      </c>
      <c r="I15" s="58">
        <v>26776653.260000002</v>
      </c>
      <c r="J15" s="58"/>
      <c r="K15" s="58"/>
      <c r="L15" s="58">
        <f t="shared" ref="L15:L36" si="3">SUM(I15+J15+K15)</f>
        <v>26776653.260000002</v>
      </c>
    </row>
    <row r="16" spans="1:12" s="2" customFormat="1" ht="27" customHeight="1" x14ac:dyDescent="0.2">
      <c r="B16" s="6"/>
      <c r="C16" s="5" t="s">
        <v>22</v>
      </c>
      <c r="D16" s="6" t="s">
        <v>15</v>
      </c>
      <c r="E16" s="7" t="s">
        <v>43</v>
      </c>
      <c r="F16" s="39"/>
      <c r="G16" s="9"/>
      <c r="H16" s="10">
        <v>45131</v>
      </c>
      <c r="I16" s="58">
        <v>1985624.35</v>
      </c>
      <c r="J16" s="58"/>
      <c r="K16" s="58"/>
      <c r="L16" s="58">
        <f t="shared" si="3"/>
        <v>1985624.35</v>
      </c>
    </row>
    <row r="17" spans="2:12" s="2" customFormat="1" ht="43.5" customHeight="1" x14ac:dyDescent="0.2">
      <c r="B17" s="6">
        <v>2023260751</v>
      </c>
      <c r="C17" s="5" t="s">
        <v>28</v>
      </c>
      <c r="D17" s="6" t="s">
        <v>38</v>
      </c>
      <c r="E17" s="57" t="s">
        <v>61</v>
      </c>
      <c r="F17" s="39" t="s">
        <v>62</v>
      </c>
      <c r="G17" s="39" t="s">
        <v>63</v>
      </c>
      <c r="H17" s="10">
        <v>44872</v>
      </c>
      <c r="I17" s="58">
        <v>1902060.64</v>
      </c>
      <c r="J17" s="58"/>
      <c r="K17" s="58"/>
      <c r="L17" s="58">
        <f t="shared" si="3"/>
        <v>1902060.64</v>
      </c>
    </row>
    <row r="18" spans="2:12" s="2" customFormat="1" ht="27" customHeight="1" x14ac:dyDescent="0.2">
      <c r="B18" s="6">
        <v>2023260758</v>
      </c>
      <c r="C18" s="21" t="s">
        <v>11</v>
      </c>
      <c r="D18" s="6" t="s">
        <v>68</v>
      </c>
      <c r="E18" s="7" t="s">
        <v>69</v>
      </c>
      <c r="F18" s="39" t="s">
        <v>70</v>
      </c>
      <c r="G18" s="39">
        <v>106</v>
      </c>
      <c r="H18" s="10">
        <v>45125</v>
      </c>
      <c r="I18" s="58">
        <v>17335.439999999999</v>
      </c>
      <c r="J18" s="58">
        <v>3813.8</v>
      </c>
      <c r="K18" s="58"/>
      <c r="L18" s="58">
        <f t="shared" si="3"/>
        <v>21149.239999999998</v>
      </c>
    </row>
    <row r="19" spans="2:12" s="2" customFormat="1" ht="27" customHeight="1" x14ac:dyDescent="0.2">
      <c r="B19" s="6">
        <v>2023260758</v>
      </c>
      <c r="C19" s="21" t="s">
        <v>11</v>
      </c>
      <c r="D19" s="6" t="s">
        <v>68</v>
      </c>
      <c r="E19" s="7" t="s">
        <v>71</v>
      </c>
      <c r="F19" s="39" t="s">
        <v>70</v>
      </c>
      <c r="G19" s="39">
        <v>107</v>
      </c>
      <c r="H19" s="10">
        <v>45125</v>
      </c>
      <c r="I19" s="58">
        <v>24315.79</v>
      </c>
      <c r="J19" s="58">
        <v>5349.47</v>
      </c>
      <c r="K19" s="58"/>
      <c r="L19" s="58">
        <f t="shared" ref="L19:L20" si="4">SUM(I19+J19+K19)</f>
        <v>29665.260000000002</v>
      </c>
    </row>
    <row r="20" spans="2:12" s="2" customFormat="1" ht="27" customHeight="1" x14ac:dyDescent="0.2">
      <c r="B20" s="6">
        <v>2023260758</v>
      </c>
      <c r="C20" s="21" t="s">
        <v>11</v>
      </c>
      <c r="D20" s="6" t="s">
        <v>68</v>
      </c>
      <c r="E20" s="7" t="s">
        <v>72</v>
      </c>
      <c r="F20" s="39" t="s">
        <v>70</v>
      </c>
      <c r="G20" s="39">
        <v>108</v>
      </c>
      <c r="H20" s="10">
        <v>45125</v>
      </c>
      <c r="I20" s="58">
        <v>24923.360000000001</v>
      </c>
      <c r="J20" s="58">
        <v>5483.14</v>
      </c>
      <c r="K20" s="58"/>
      <c r="L20" s="58">
        <f t="shared" si="4"/>
        <v>30406.5</v>
      </c>
    </row>
    <row r="21" spans="2:12" s="2" customFormat="1" ht="27" customHeight="1" x14ac:dyDescent="0.2">
      <c r="B21" s="6">
        <v>2023260759</v>
      </c>
      <c r="C21" s="21" t="s">
        <v>11</v>
      </c>
      <c r="D21" s="6" t="s">
        <v>64</v>
      </c>
      <c r="E21" s="7" t="s">
        <v>65</v>
      </c>
      <c r="F21" s="24" t="s">
        <v>66</v>
      </c>
      <c r="G21" s="9" t="s">
        <v>67</v>
      </c>
      <c r="H21" s="10">
        <v>45120</v>
      </c>
      <c r="I21" s="58">
        <v>568531.69999999995</v>
      </c>
      <c r="J21" s="58"/>
      <c r="K21" s="58"/>
      <c r="L21" s="58">
        <f t="shared" si="3"/>
        <v>568531.69999999995</v>
      </c>
    </row>
    <row r="22" spans="2:12" s="2" customFormat="1" ht="27" customHeight="1" x14ac:dyDescent="0.2">
      <c r="B22" s="6">
        <v>2023260762</v>
      </c>
      <c r="C22" s="21" t="s">
        <v>11</v>
      </c>
      <c r="D22" s="6" t="s">
        <v>10</v>
      </c>
      <c r="E22" s="7" t="s">
        <v>75</v>
      </c>
      <c r="F22" s="24" t="s">
        <v>34</v>
      </c>
      <c r="G22" s="9" t="s">
        <v>17</v>
      </c>
      <c r="H22" s="25">
        <v>45132</v>
      </c>
      <c r="I22" s="58">
        <v>4566.74</v>
      </c>
      <c r="J22" s="58">
        <v>5.94</v>
      </c>
      <c r="K22" s="58"/>
      <c r="L22" s="58">
        <f t="shared" si="3"/>
        <v>4572.6799999999994</v>
      </c>
    </row>
    <row r="23" spans="2:12" s="2" customFormat="1" ht="27" customHeight="1" x14ac:dyDescent="0.2">
      <c r="B23" s="6">
        <v>2023260766</v>
      </c>
      <c r="C23" s="21" t="s">
        <v>11</v>
      </c>
      <c r="D23" s="22" t="s">
        <v>16</v>
      </c>
      <c r="E23" s="23" t="s">
        <v>73</v>
      </c>
      <c r="F23" s="24" t="s">
        <v>34</v>
      </c>
      <c r="G23" s="24" t="s">
        <v>74</v>
      </c>
      <c r="H23" s="25">
        <v>45132</v>
      </c>
      <c r="I23" s="61">
        <v>766.4</v>
      </c>
      <c r="J23" s="61"/>
      <c r="K23" s="61"/>
      <c r="L23" s="66">
        <f t="shared" si="3"/>
        <v>766.4</v>
      </c>
    </row>
    <row r="24" spans="2:12" s="2" customFormat="1" ht="27" customHeight="1" x14ac:dyDescent="0.2">
      <c r="B24" s="6">
        <v>2023260781</v>
      </c>
      <c r="C24" s="21" t="s">
        <v>11</v>
      </c>
      <c r="D24" s="22" t="s">
        <v>21</v>
      </c>
      <c r="E24" s="23" t="s">
        <v>76</v>
      </c>
      <c r="F24" s="24" t="s">
        <v>42</v>
      </c>
      <c r="G24" s="24">
        <v>8</v>
      </c>
      <c r="H24" s="25" t="s">
        <v>77</v>
      </c>
      <c r="I24" s="61">
        <v>44617.3</v>
      </c>
      <c r="J24" s="61"/>
      <c r="K24" s="61">
        <v>8349.0499999999993</v>
      </c>
      <c r="L24" s="66">
        <f t="shared" si="3"/>
        <v>52966.350000000006</v>
      </c>
    </row>
    <row r="25" spans="2:12" s="2" customFormat="1" ht="27" customHeight="1" x14ac:dyDescent="0.2">
      <c r="B25" s="6"/>
      <c r="C25" s="5" t="s">
        <v>23</v>
      </c>
      <c r="D25" s="6" t="s">
        <v>29</v>
      </c>
      <c r="E25" s="7" t="s">
        <v>43</v>
      </c>
      <c r="F25" s="39"/>
      <c r="G25" s="9"/>
      <c r="H25" s="10">
        <v>45141</v>
      </c>
      <c r="I25" s="58">
        <v>1673646.66</v>
      </c>
      <c r="J25" s="58"/>
      <c r="K25" s="58"/>
      <c r="L25" s="58">
        <f t="shared" ref="L25" si="5">SUM(I25+J25+K25)</f>
        <v>1673646.66</v>
      </c>
    </row>
    <row r="26" spans="2:12" s="2" customFormat="1" ht="39" customHeight="1" x14ac:dyDescent="0.2">
      <c r="B26" s="6">
        <v>2023260804</v>
      </c>
      <c r="C26" s="21" t="s">
        <v>11</v>
      </c>
      <c r="D26" s="22" t="s">
        <v>78</v>
      </c>
      <c r="E26" s="31" t="s">
        <v>80</v>
      </c>
      <c r="F26" s="24" t="s">
        <v>79</v>
      </c>
      <c r="G26" s="24">
        <v>152</v>
      </c>
      <c r="H26" s="25">
        <v>45134</v>
      </c>
      <c r="I26" s="61">
        <v>26471.97</v>
      </c>
      <c r="J26" s="61">
        <v>5823.83</v>
      </c>
      <c r="K26" s="61"/>
      <c r="L26" s="66">
        <f t="shared" si="3"/>
        <v>32295.800000000003</v>
      </c>
    </row>
    <row r="27" spans="2:12" s="2" customFormat="1" ht="39.75" customHeight="1" x14ac:dyDescent="0.2">
      <c r="B27" s="6">
        <v>2023260804</v>
      </c>
      <c r="C27" s="21" t="s">
        <v>11</v>
      </c>
      <c r="D27" s="22" t="s">
        <v>78</v>
      </c>
      <c r="E27" s="31" t="s">
        <v>81</v>
      </c>
      <c r="F27" s="24" t="s">
        <v>79</v>
      </c>
      <c r="G27" s="24">
        <v>153</v>
      </c>
      <c r="H27" s="25">
        <v>45134</v>
      </c>
      <c r="I27" s="61">
        <v>23459.61</v>
      </c>
      <c r="J27" s="61">
        <v>5161.1099999999997</v>
      </c>
      <c r="K27" s="61"/>
      <c r="L27" s="66">
        <f t="shared" si="3"/>
        <v>28620.720000000001</v>
      </c>
    </row>
    <row r="28" spans="2:12" s="2" customFormat="1" ht="39.75" customHeight="1" x14ac:dyDescent="0.2">
      <c r="B28" s="6">
        <v>2023260804</v>
      </c>
      <c r="C28" s="21" t="s">
        <v>11</v>
      </c>
      <c r="D28" s="22" t="s">
        <v>78</v>
      </c>
      <c r="E28" s="31" t="s">
        <v>82</v>
      </c>
      <c r="F28" s="24" t="s">
        <v>79</v>
      </c>
      <c r="G28" s="24">
        <v>154</v>
      </c>
      <c r="H28" s="25">
        <v>45134</v>
      </c>
      <c r="I28" s="61">
        <v>26740.62</v>
      </c>
      <c r="J28" s="61">
        <v>5882.94</v>
      </c>
      <c r="K28" s="61"/>
      <c r="L28" s="66">
        <f t="shared" si="3"/>
        <v>32623.559999999998</v>
      </c>
    </row>
    <row r="29" spans="2:12" s="2" customFormat="1" ht="27" customHeight="1" x14ac:dyDescent="0.2">
      <c r="B29" s="6"/>
      <c r="C29" s="5" t="s">
        <v>23</v>
      </c>
      <c r="D29" s="22" t="s">
        <v>83</v>
      </c>
      <c r="E29" s="7" t="s">
        <v>95</v>
      </c>
      <c r="F29" s="24"/>
      <c r="G29" s="24"/>
      <c r="H29" s="25">
        <v>45146</v>
      </c>
      <c r="I29" s="61">
        <v>1999999.99</v>
      </c>
      <c r="J29" s="61"/>
      <c r="K29" s="61"/>
      <c r="L29" s="66">
        <f t="shared" si="3"/>
        <v>1999999.99</v>
      </c>
    </row>
    <row r="30" spans="2:12" s="2" customFormat="1" ht="27" customHeight="1" x14ac:dyDescent="0.2">
      <c r="B30" s="6">
        <v>2023260818</v>
      </c>
      <c r="C30" s="12" t="s">
        <v>55</v>
      </c>
      <c r="D30" s="22" t="s">
        <v>26</v>
      </c>
      <c r="E30" s="23" t="s">
        <v>84</v>
      </c>
      <c r="F30" s="24" t="s">
        <v>85</v>
      </c>
      <c r="G30" s="24" t="s">
        <v>86</v>
      </c>
      <c r="H30" s="25"/>
      <c r="I30" s="61">
        <v>5440.05</v>
      </c>
      <c r="J30" s="61"/>
      <c r="K30" s="61"/>
      <c r="L30" s="66">
        <f t="shared" si="3"/>
        <v>5440.05</v>
      </c>
    </row>
    <row r="31" spans="2:12" s="2" customFormat="1" ht="39.75" customHeight="1" x14ac:dyDescent="0.2">
      <c r="B31" s="6">
        <v>2023260819</v>
      </c>
      <c r="C31" s="5" t="s">
        <v>28</v>
      </c>
      <c r="D31" s="6" t="s">
        <v>38</v>
      </c>
      <c r="E31" s="57" t="s">
        <v>61</v>
      </c>
      <c r="F31" s="39" t="s">
        <v>62</v>
      </c>
      <c r="G31" s="39" t="s">
        <v>88</v>
      </c>
      <c r="H31" s="10" t="s">
        <v>87</v>
      </c>
      <c r="I31" s="58">
        <v>1027454.85</v>
      </c>
      <c r="J31" s="58"/>
      <c r="K31" s="58"/>
      <c r="L31" s="58">
        <f t="shared" ref="L31" si="6">SUM(I31+J31+K31)</f>
        <v>1027454.85</v>
      </c>
    </row>
    <row r="32" spans="2:12" s="2" customFormat="1" ht="36.75" customHeight="1" x14ac:dyDescent="0.2">
      <c r="B32" s="6">
        <v>2023260829</v>
      </c>
      <c r="C32" s="21" t="s">
        <v>11</v>
      </c>
      <c r="D32" s="22" t="s">
        <v>30</v>
      </c>
      <c r="E32" s="31" t="s">
        <v>96</v>
      </c>
      <c r="F32" s="24" t="s">
        <v>89</v>
      </c>
      <c r="G32" s="24" t="s">
        <v>90</v>
      </c>
      <c r="H32" s="25">
        <v>45139</v>
      </c>
      <c r="I32" s="61">
        <v>230000000</v>
      </c>
      <c r="J32" s="61"/>
      <c r="K32" s="61"/>
      <c r="L32" s="66">
        <f t="shared" si="3"/>
        <v>230000000</v>
      </c>
    </row>
    <row r="33" spans="2:12" s="2" customFormat="1" ht="41.25" customHeight="1" x14ac:dyDescent="0.2">
      <c r="B33" s="6">
        <v>2023260838</v>
      </c>
      <c r="C33" s="21" t="s">
        <v>11</v>
      </c>
      <c r="D33" s="6" t="s">
        <v>14</v>
      </c>
      <c r="E33" s="57" t="s">
        <v>94</v>
      </c>
      <c r="F33" s="39" t="s">
        <v>91</v>
      </c>
      <c r="G33" s="9" t="s">
        <v>92</v>
      </c>
      <c r="H33" s="40" t="s">
        <v>93</v>
      </c>
      <c r="I33" s="58">
        <v>465430.42</v>
      </c>
      <c r="J33" s="58"/>
      <c r="K33" s="58"/>
      <c r="L33" s="66">
        <f t="shared" si="3"/>
        <v>465430.42</v>
      </c>
    </row>
    <row r="34" spans="2:12" s="3" customFormat="1" ht="42" customHeight="1" x14ac:dyDescent="0.2">
      <c r="B34" s="27">
        <v>2023260901</v>
      </c>
      <c r="C34" s="21" t="s">
        <v>11</v>
      </c>
      <c r="D34" s="22" t="s">
        <v>32</v>
      </c>
      <c r="E34" s="23" t="s">
        <v>33</v>
      </c>
      <c r="F34" s="24" t="s">
        <v>37</v>
      </c>
      <c r="G34" s="30" t="s">
        <v>97</v>
      </c>
      <c r="H34" s="44" t="s">
        <v>98</v>
      </c>
      <c r="I34" s="61">
        <v>57258.14</v>
      </c>
      <c r="J34" s="61"/>
      <c r="K34" s="61"/>
      <c r="L34" s="66">
        <f t="shared" si="3"/>
        <v>57258.14</v>
      </c>
    </row>
    <row r="35" spans="2:12" s="2" customFormat="1" ht="27" customHeight="1" x14ac:dyDescent="0.2">
      <c r="B35" s="6">
        <v>2023260912</v>
      </c>
      <c r="C35" s="21" t="s">
        <v>11</v>
      </c>
      <c r="D35" s="6" t="s">
        <v>99</v>
      </c>
      <c r="E35" s="7" t="s">
        <v>103</v>
      </c>
      <c r="F35" s="39" t="s">
        <v>100</v>
      </c>
      <c r="G35" s="9" t="s">
        <v>102</v>
      </c>
      <c r="H35" s="10" t="s">
        <v>101</v>
      </c>
      <c r="I35" s="58">
        <v>98973.47</v>
      </c>
      <c r="J35" s="58"/>
      <c r="K35" s="58"/>
      <c r="L35" s="66">
        <f t="shared" si="3"/>
        <v>98973.47</v>
      </c>
    </row>
    <row r="36" spans="2:12" s="2" customFormat="1" ht="42.75" customHeight="1" x14ac:dyDescent="0.2">
      <c r="B36" s="6">
        <v>2023260921</v>
      </c>
      <c r="C36" s="5" t="s">
        <v>28</v>
      </c>
      <c r="D36" s="6" t="s">
        <v>38</v>
      </c>
      <c r="E36" s="57" t="s">
        <v>61</v>
      </c>
      <c r="F36" s="39" t="s">
        <v>62</v>
      </c>
      <c r="G36" s="39" t="s">
        <v>104</v>
      </c>
      <c r="H36" s="10">
        <v>44986</v>
      </c>
      <c r="I36" s="58">
        <v>2365915.88</v>
      </c>
      <c r="J36" s="58"/>
      <c r="K36" s="58"/>
      <c r="L36" s="58">
        <f t="shared" si="3"/>
        <v>2365915.88</v>
      </c>
    </row>
    <row r="37" spans="2:12" ht="40.5" customHeight="1" x14ac:dyDescent="0.2">
      <c r="B37" s="46">
        <v>2023260931</v>
      </c>
      <c r="C37" s="47" t="s">
        <v>11</v>
      </c>
      <c r="D37" s="22" t="s">
        <v>20</v>
      </c>
      <c r="E37" s="26" t="s">
        <v>105</v>
      </c>
      <c r="F37" s="24" t="s">
        <v>36</v>
      </c>
      <c r="G37" s="24">
        <v>1732023</v>
      </c>
      <c r="H37" s="25">
        <v>45170</v>
      </c>
      <c r="I37" s="61">
        <v>109214.54</v>
      </c>
      <c r="J37" s="61">
        <v>24027.200000000001</v>
      </c>
      <c r="K37" s="61"/>
      <c r="L37" s="61">
        <f>SUM(I37+J37+K37)</f>
        <v>133241.74</v>
      </c>
    </row>
    <row r="38" spans="2:12" ht="36" customHeight="1" x14ac:dyDescent="0.2">
      <c r="B38" s="46">
        <v>2023260942</v>
      </c>
      <c r="C38" s="21" t="s">
        <v>11</v>
      </c>
      <c r="D38" s="22" t="s">
        <v>114</v>
      </c>
      <c r="E38" s="31" t="s">
        <v>115</v>
      </c>
      <c r="F38" s="24" t="s">
        <v>79</v>
      </c>
      <c r="G38" s="24" t="s">
        <v>116</v>
      </c>
      <c r="H38" s="25">
        <v>45142</v>
      </c>
      <c r="I38" s="61">
        <v>61018.37</v>
      </c>
      <c r="J38" s="61">
        <v>13424.04</v>
      </c>
      <c r="K38" s="65"/>
      <c r="L38" s="66">
        <f t="shared" ref="L38:L56" si="7">SUM(I38+J38+K38)</f>
        <v>74442.41</v>
      </c>
    </row>
    <row r="39" spans="2:12" ht="36" customHeight="1" x14ac:dyDescent="0.2">
      <c r="B39" s="46">
        <v>2023260942</v>
      </c>
      <c r="C39" s="21" t="s">
        <v>11</v>
      </c>
      <c r="D39" s="22" t="s">
        <v>117</v>
      </c>
      <c r="E39" s="31" t="s">
        <v>115</v>
      </c>
      <c r="F39" s="24" t="s">
        <v>79</v>
      </c>
      <c r="G39" s="24">
        <v>163</v>
      </c>
      <c r="H39" s="25">
        <v>45141</v>
      </c>
      <c r="I39" s="61">
        <v>35160.81</v>
      </c>
      <c r="J39" s="61">
        <v>7735.38</v>
      </c>
      <c r="K39" s="65"/>
      <c r="L39" s="66">
        <f t="shared" si="7"/>
        <v>42896.189999999995</v>
      </c>
    </row>
    <row r="40" spans="2:12" ht="36.75" customHeight="1" x14ac:dyDescent="0.2">
      <c r="B40" s="46">
        <v>2023260946</v>
      </c>
      <c r="C40" s="21" t="s">
        <v>11</v>
      </c>
      <c r="D40" s="22" t="s">
        <v>114</v>
      </c>
      <c r="E40" s="31" t="s">
        <v>118</v>
      </c>
      <c r="F40" s="24" t="s">
        <v>79</v>
      </c>
      <c r="G40" s="24" t="s">
        <v>119</v>
      </c>
      <c r="H40" s="25">
        <v>45135</v>
      </c>
      <c r="I40" s="61">
        <v>53834.47</v>
      </c>
      <c r="J40" s="61">
        <v>11843.58</v>
      </c>
      <c r="K40" s="65"/>
      <c r="L40" s="66">
        <f t="shared" si="7"/>
        <v>65678.05</v>
      </c>
    </row>
    <row r="41" spans="2:12" ht="36" customHeight="1" x14ac:dyDescent="0.2">
      <c r="B41" s="46">
        <v>2023260946</v>
      </c>
      <c r="C41" s="21" t="s">
        <v>11</v>
      </c>
      <c r="D41" s="22" t="s">
        <v>114</v>
      </c>
      <c r="E41" s="31" t="s">
        <v>120</v>
      </c>
      <c r="F41" s="24" t="s">
        <v>79</v>
      </c>
      <c r="G41" s="24" t="s">
        <v>121</v>
      </c>
      <c r="H41" s="25">
        <v>45138</v>
      </c>
      <c r="I41" s="61">
        <v>66973.45</v>
      </c>
      <c r="J41" s="61">
        <v>14734.16</v>
      </c>
      <c r="K41" s="65"/>
      <c r="L41" s="66">
        <f t="shared" si="7"/>
        <v>81707.61</v>
      </c>
    </row>
    <row r="42" spans="2:12" ht="45.75" customHeight="1" x14ac:dyDescent="0.2">
      <c r="B42" s="46">
        <v>2023260946</v>
      </c>
      <c r="C42" s="21" t="s">
        <v>11</v>
      </c>
      <c r="D42" s="22" t="s">
        <v>114</v>
      </c>
      <c r="E42" s="31" t="s">
        <v>122</v>
      </c>
      <c r="F42" s="24" t="s">
        <v>79</v>
      </c>
      <c r="G42" s="24" t="s">
        <v>123</v>
      </c>
      <c r="H42" s="25">
        <v>45135</v>
      </c>
      <c r="I42" s="61">
        <v>82007.899999999994</v>
      </c>
      <c r="J42" s="61">
        <v>18041.740000000002</v>
      </c>
      <c r="K42" s="65"/>
      <c r="L42" s="66">
        <f t="shared" si="7"/>
        <v>100049.64</v>
      </c>
    </row>
    <row r="43" spans="2:12" ht="27" customHeight="1" x14ac:dyDescent="0.2">
      <c r="B43" s="48"/>
      <c r="C43" s="21" t="s">
        <v>23</v>
      </c>
      <c r="D43" s="22" t="s">
        <v>124</v>
      </c>
      <c r="E43" s="23" t="s">
        <v>43</v>
      </c>
      <c r="F43" s="30"/>
      <c r="G43" s="24"/>
      <c r="H43" s="25">
        <v>45187</v>
      </c>
      <c r="I43" s="61">
        <v>12041232.93</v>
      </c>
      <c r="J43" s="61"/>
      <c r="K43" s="61"/>
      <c r="L43" s="61">
        <f t="shared" si="7"/>
        <v>12041232.93</v>
      </c>
    </row>
    <row r="44" spans="2:12" ht="27" customHeight="1" x14ac:dyDescent="0.2">
      <c r="B44" s="48"/>
      <c r="C44" s="21" t="s">
        <v>22</v>
      </c>
      <c r="D44" s="22" t="s">
        <v>124</v>
      </c>
      <c r="E44" s="23" t="s">
        <v>43</v>
      </c>
      <c r="F44" s="30"/>
      <c r="G44" s="24"/>
      <c r="H44" s="25">
        <v>45187</v>
      </c>
      <c r="I44" s="61">
        <v>7958767.0800000001</v>
      </c>
      <c r="J44" s="61"/>
      <c r="K44" s="61"/>
      <c r="L44" s="61">
        <f t="shared" si="7"/>
        <v>7958767.0800000001</v>
      </c>
    </row>
    <row r="45" spans="2:12" s="49" customFormat="1" ht="45" customHeight="1" x14ac:dyDescent="0.2">
      <c r="B45" s="50">
        <v>2023260985</v>
      </c>
      <c r="C45" s="20" t="s">
        <v>11</v>
      </c>
      <c r="D45" s="22" t="s">
        <v>125</v>
      </c>
      <c r="E45" s="56" t="s">
        <v>126</v>
      </c>
      <c r="F45" s="52" t="s">
        <v>127</v>
      </c>
      <c r="G45" s="53" t="s">
        <v>128</v>
      </c>
      <c r="H45" s="54">
        <v>45138</v>
      </c>
      <c r="I45" s="62">
        <v>4665.28</v>
      </c>
      <c r="J45" s="62">
        <v>1026.3599999999999</v>
      </c>
      <c r="K45" s="62"/>
      <c r="L45" s="61">
        <f t="shared" si="7"/>
        <v>5691.6399999999994</v>
      </c>
    </row>
    <row r="46" spans="2:12" s="49" customFormat="1" ht="43.5" customHeight="1" x14ac:dyDescent="0.2">
      <c r="B46" s="50">
        <v>2023261005</v>
      </c>
      <c r="C46" s="55" t="s">
        <v>11</v>
      </c>
      <c r="D46" s="50" t="s">
        <v>129</v>
      </c>
      <c r="E46" s="56" t="s">
        <v>130</v>
      </c>
      <c r="F46" s="52" t="s">
        <v>131</v>
      </c>
      <c r="G46" s="53">
        <v>1422301001</v>
      </c>
      <c r="H46" s="54">
        <v>45188</v>
      </c>
      <c r="I46" s="62">
        <v>4709.8999999999996</v>
      </c>
      <c r="J46" s="62">
        <v>1036.18</v>
      </c>
      <c r="K46" s="62"/>
      <c r="L46" s="61">
        <f t="shared" si="7"/>
        <v>5746.08</v>
      </c>
    </row>
    <row r="47" spans="2:12" s="49" customFormat="1" ht="48" customHeight="1" x14ac:dyDescent="0.2">
      <c r="B47" s="50">
        <v>2023261006</v>
      </c>
      <c r="C47" s="55" t="s">
        <v>11</v>
      </c>
      <c r="D47" s="50" t="s">
        <v>141</v>
      </c>
      <c r="E47" s="56" t="s">
        <v>142</v>
      </c>
      <c r="F47" s="52" t="s">
        <v>143</v>
      </c>
      <c r="G47" s="53">
        <v>2022</v>
      </c>
      <c r="H47" s="54">
        <v>2022</v>
      </c>
      <c r="I47" s="62">
        <v>250059.56</v>
      </c>
      <c r="J47" s="62"/>
      <c r="K47" s="62"/>
      <c r="L47" s="61">
        <f t="shared" si="7"/>
        <v>250059.56</v>
      </c>
    </row>
    <row r="48" spans="2:12" s="49" customFormat="1" ht="27" customHeight="1" x14ac:dyDescent="0.2">
      <c r="B48" s="50">
        <v>2023261028</v>
      </c>
      <c r="C48" s="55" t="s">
        <v>11</v>
      </c>
      <c r="D48" s="50" t="s">
        <v>132</v>
      </c>
      <c r="E48" s="51" t="s">
        <v>133</v>
      </c>
      <c r="F48" s="52" t="s">
        <v>134</v>
      </c>
      <c r="G48" s="53">
        <v>7200003526</v>
      </c>
      <c r="H48" s="54">
        <v>45188</v>
      </c>
      <c r="I48" s="62">
        <v>35468.79</v>
      </c>
      <c r="J48" s="62">
        <v>7803.13</v>
      </c>
      <c r="K48" s="62"/>
      <c r="L48" s="61">
        <f>SUM(I48+J48+K48)</f>
        <v>43271.92</v>
      </c>
    </row>
    <row r="49" spans="2:12" s="49" customFormat="1" ht="27" customHeight="1" x14ac:dyDescent="0.2">
      <c r="B49" s="50">
        <v>2023261028</v>
      </c>
      <c r="C49" s="55" t="s">
        <v>11</v>
      </c>
      <c r="D49" s="50" t="s">
        <v>132</v>
      </c>
      <c r="E49" s="51" t="s">
        <v>135</v>
      </c>
      <c r="F49" s="52" t="s">
        <v>134</v>
      </c>
      <c r="G49" s="53">
        <v>7200003527</v>
      </c>
      <c r="H49" s="54">
        <v>45188</v>
      </c>
      <c r="I49" s="62">
        <v>32553.09</v>
      </c>
      <c r="J49" s="62">
        <v>7161.68</v>
      </c>
      <c r="K49" s="62"/>
      <c r="L49" s="61">
        <f t="shared" si="7"/>
        <v>39714.770000000004</v>
      </c>
    </row>
    <row r="50" spans="2:12" s="49" customFormat="1" ht="27" customHeight="1" x14ac:dyDescent="0.2">
      <c r="B50" s="50">
        <v>2023261028</v>
      </c>
      <c r="C50" s="55" t="s">
        <v>11</v>
      </c>
      <c r="D50" s="50" t="s">
        <v>132</v>
      </c>
      <c r="E50" s="51" t="s">
        <v>136</v>
      </c>
      <c r="F50" s="52" t="s">
        <v>134</v>
      </c>
      <c r="G50" s="53">
        <v>7200003528</v>
      </c>
      <c r="H50" s="54">
        <v>45188</v>
      </c>
      <c r="I50" s="62">
        <v>35468.79</v>
      </c>
      <c r="J50" s="62">
        <v>7803.13</v>
      </c>
      <c r="K50" s="62"/>
      <c r="L50" s="61">
        <f t="shared" si="7"/>
        <v>43271.92</v>
      </c>
    </row>
    <row r="51" spans="2:12" s="49" customFormat="1" ht="27" customHeight="1" x14ac:dyDescent="0.2">
      <c r="B51" s="50">
        <v>2023261029</v>
      </c>
      <c r="C51" s="55" t="s">
        <v>11</v>
      </c>
      <c r="D51" s="50" t="s">
        <v>132</v>
      </c>
      <c r="E51" s="51" t="s">
        <v>137</v>
      </c>
      <c r="F51" s="52" t="s">
        <v>134</v>
      </c>
      <c r="G51" s="53">
        <v>7200003529</v>
      </c>
      <c r="H51" s="54">
        <v>45188</v>
      </c>
      <c r="I51" s="62">
        <v>119551.4</v>
      </c>
      <c r="J51" s="62">
        <v>26301.31</v>
      </c>
      <c r="K51" s="62"/>
      <c r="L51" s="61">
        <f t="shared" si="7"/>
        <v>145852.71</v>
      </c>
    </row>
    <row r="52" spans="2:12" s="49" customFormat="1" ht="27" customHeight="1" x14ac:dyDescent="0.2">
      <c r="B52" s="50">
        <v>2023261030</v>
      </c>
      <c r="C52" s="55" t="s">
        <v>11</v>
      </c>
      <c r="D52" s="46" t="s">
        <v>144</v>
      </c>
      <c r="E52" s="51" t="s">
        <v>145</v>
      </c>
      <c r="F52" s="52" t="s">
        <v>131</v>
      </c>
      <c r="G52" s="53">
        <v>1422307754</v>
      </c>
      <c r="H52" s="54">
        <v>45189</v>
      </c>
      <c r="I52" s="62">
        <v>22627.83</v>
      </c>
      <c r="J52" s="62">
        <v>4978.12</v>
      </c>
      <c r="K52" s="62"/>
      <c r="L52" s="61">
        <f t="shared" si="7"/>
        <v>27605.95</v>
      </c>
    </row>
    <row r="53" spans="2:12" s="49" customFormat="1" ht="27" customHeight="1" x14ac:dyDescent="0.2">
      <c r="B53" s="50">
        <v>2023261036</v>
      </c>
      <c r="C53" s="55" t="s">
        <v>11</v>
      </c>
      <c r="D53" s="50" t="s">
        <v>132</v>
      </c>
      <c r="E53" s="51" t="s">
        <v>145</v>
      </c>
      <c r="F53" s="52" t="s">
        <v>131</v>
      </c>
      <c r="G53" s="53">
        <v>7200003525</v>
      </c>
      <c r="H53" s="54">
        <v>45188</v>
      </c>
      <c r="I53" s="62">
        <v>4983.01</v>
      </c>
      <c r="J53" s="62">
        <v>1096.26</v>
      </c>
      <c r="K53" s="62"/>
      <c r="L53" s="61">
        <f t="shared" si="7"/>
        <v>6079.27</v>
      </c>
    </row>
    <row r="54" spans="2:12" s="49" customFormat="1" ht="27" customHeight="1" x14ac:dyDescent="0.2">
      <c r="B54" s="50">
        <v>2023261047</v>
      </c>
      <c r="C54" s="55" t="s">
        <v>11</v>
      </c>
      <c r="D54" s="22" t="s">
        <v>125</v>
      </c>
      <c r="E54" s="51" t="s">
        <v>146</v>
      </c>
      <c r="F54" s="52" t="s">
        <v>131</v>
      </c>
      <c r="G54" s="53" t="s">
        <v>147</v>
      </c>
      <c r="H54" s="54">
        <v>45189</v>
      </c>
      <c r="I54" s="62">
        <v>912.75</v>
      </c>
      <c r="J54" s="62">
        <v>200.81</v>
      </c>
      <c r="K54" s="62"/>
      <c r="L54" s="61">
        <f t="shared" si="7"/>
        <v>1113.56</v>
      </c>
    </row>
    <row r="55" spans="2:12" s="49" customFormat="1" ht="36" customHeight="1" x14ac:dyDescent="0.2">
      <c r="B55" s="6">
        <v>2023261057</v>
      </c>
      <c r="C55" s="12" t="s">
        <v>28</v>
      </c>
      <c r="D55" s="6" t="s">
        <v>148</v>
      </c>
      <c r="E55" s="57" t="s">
        <v>149</v>
      </c>
      <c r="F55" s="39" t="s">
        <v>62</v>
      </c>
      <c r="G55" s="9" t="s">
        <v>150</v>
      </c>
      <c r="H55" s="10">
        <v>45069</v>
      </c>
      <c r="I55" s="58">
        <v>278935.78000000003</v>
      </c>
      <c r="J55" s="58"/>
      <c r="K55" s="58"/>
      <c r="L55" s="61">
        <f t="shared" si="7"/>
        <v>278935.78000000003</v>
      </c>
    </row>
    <row r="56" spans="2:12" s="2" customFormat="1" ht="39" customHeight="1" x14ac:dyDescent="0.2">
      <c r="B56" s="6">
        <v>2023261058</v>
      </c>
      <c r="C56" s="12" t="s">
        <v>28</v>
      </c>
      <c r="D56" s="6" t="s">
        <v>148</v>
      </c>
      <c r="E56" s="57" t="s">
        <v>149</v>
      </c>
      <c r="F56" s="39" t="s">
        <v>62</v>
      </c>
      <c r="G56" s="9" t="s">
        <v>151</v>
      </c>
      <c r="H56" s="10">
        <v>45036</v>
      </c>
      <c r="I56" s="58">
        <v>38379.83</v>
      </c>
      <c r="J56" s="58"/>
      <c r="K56" s="58"/>
      <c r="L56" s="61">
        <f t="shared" si="7"/>
        <v>38379.83</v>
      </c>
    </row>
    <row r="57" spans="2:12" s="4" customFormat="1" ht="35.450000000000003" customHeight="1" x14ac:dyDescent="0.2">
      <c r="B57" s="34"/>
      <c r="C57" s="35"/>
      <c r="D57" s="36"/>
      <c r="E57" s="37"/>
      <c r="F57" s="38"/>
      <c r="G57" s="38"/>
      <c r="H57" s="33" t="s">
        <v>0</v>
      </c>
      <c r="I57" s="63">
        <f>SUM(I4:I56)</f>
        <v>298685126.27999991</v>
      </c>
      <c r="J57" s="63">
        <f>SUM(J4:J56)</f>
        <v>277947.24</v>
      </c>
      <c r="K57" s="63">
        <f>SUM(K4:K56)</f>
        <v>8349.0499999999993</v>
      </c>
      <c r="L57" s="63">
        <f>SUM(L4:L56)</f>
        <v>298971422.56999993</v>
      </c>
    </row>
  </sheetData>
  <mergeCells count="1">
    <mergeCell ref="B1:L1"/>
  </mergeCells>
  <pageMargins left="0.25" right="0.25" top="0.75" bottom="0.75" header="0.3" footer="0.3"/>
  <pageSetup paperSize="8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RIEPILOGO D.P.3 TRIM.2023</vt:lpstr>
      <vt:lpstr>D.P.PON SPAO</vt:lpstr>
      <vt:lpstr>D.P.PON IOG</vt:lpstr>
      <vt:lpstr>D.P.POC SPAO</vt:lpstr>
      <vt:lpstr>D.P. DIV.4^</vt:lpstr>
      <vt:lpstr>D.P.2023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Fiorani Rita</dc:creator>
  <cp:lastModifiedBy>Fiorani Rita</cp:lastModifiedBy>
  <cp:lastPrinted>2023-10-06T09:10:06Z</cp:lastPrinted>
  <dcterms:created xsi:type="dcterms:W3CDTF">2018-01-15T07:15:08Z</dcterms:created>
  <dcterms:modified xsi:type="dcterms:W3CDTF">2023-10-06T10:09:49Z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