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G:\Il mio Drive\Statistiche Produzione\ANPAL\Sales Force\"/>
    </mc:Choice>
  </mc:AlternateContent>
  <xr:revisionPtr revIDLastSave="0" documentId="8_{71D9DACE-D75B-46D5-864B-865F56306ED7}" xr6:coauthVersionLast="36" xr6:coauthVersionMax="36" xr10:uidLastSave="{00000000-0000-0000-0000-000000000000}"/>
  <bookViews>
    <workbookView xWindow="0" yWindow="0" windowWidth="23040" windowHeight="9648" activeTab="3" xr2:uid="{79053794-7F30-49F6-B408-3981A910D95E}"/>
  </bookViews>
  <sheets>
    <sheet name="Legenda" sheetId="1" r:id="rId1"/>
    <sheet name="Maggio" sheetId="5" r:id="rId2"/>
    <sheet name="Grafici" sheetId="6" r:id="rId3"/>
    <sheet name="Telefono" sheetId="2" r:id="rId4"/>
    <sheet name="Mail" sheetId="3" r:id="rId5"/>
    <sheet name="Mail per Coda" sheetId="4" r:id="rId6"/>
  </sheets>
  <externalReferences>
    <externalReference r:id="rId7"/>
    <externalReference r:id="rId8"/>
    <externalReference r:id="rId9"/>
    <externalReference r:id="rId10"/>
    <externalReference r:id="rId11"/>
    <externalReference r:id="rId12"/>
  </externalReferences>
  <definedNames>
    <definedName name="connessione" localSheetId="1">[6]Fatture!$E$16:$E$26</definedName>
    <definedName name="connessione">[1]Fatture!$E$4:$E$14</definedName>
    <definedName name="conversazione" localSheetId="1">[6]Fatture!$G$16:$G$26</definedName>
    <definedName name="conversazione">[1]Fatture!$G$4:$G$14</definedName>
    <definedName name="gestite" localSheetId="1">[6]Fatture!$F$16:$F$26</definedName>
    <definedName name="gestite">[1]Fatture!$F$4:$F$14</definedName>
    <definedName name="GMAGGIO">[2]Fatture!$F$4:$F$14</definedName>
    <definedName name="M">[3]Fatture!$F$4:$F$14</definedName>
    <definedName name="MM">[3]Fatture!$C$4:$C$14</definedName>
    <definedName name="sistema" localSheetId="1">[6]Fatture!$D$16:$D$26</definedName>
    <definedName name="sistema">[1]Fatture!$D$4:$D$14</definedName>
    <definedName name="telefono" localSheetId="1">[6]Fatture!$C$16:$C$26</definedName>
    <definedName name="telefono">[1]Fatture!$C$4:$C$14</definedName>
    <definedName name="xxxxxx">[4]Fatture!$C$4:$C$14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5" l="1"/>
  <c r="N9" i="5"/>
  <c r="N10" i="5"/>
  <c r="N11" i="5"/>
  <c r="N12" i="5"/>
  <c r="N13" i="5"/>
  <c r="N14" i="5"/>
  <c r="N15" i="5"/>
  <c r="N16" i="5"/>
  <c r="N17" i="5"/>
  <c r="N18" i="5"/>
  <c r="N19" i="5"/>
  <c r="L32" i="5"/>
  <c r="K32" i="5"/>
  <c r="C32" i="5"/>
  <c r="N32" i="5" s="1"/>
  <c r="L31" i="5"/>
  <c r="K31" i="5"/>
  <c r="C31" i="5"/>
  <c r="N31" i="5" s="1"/>
  <c r="L30" i="5"/>
  <c r="K30" i="5"/>
  <c r="C30" i="5"/>
  <c r="N30" i="5" s="1"/>
  <c r="L29" i="5"/>
  <c r="K29" i="5"/>
  <c r="C29" i="5"/>
  <c r="N29" i="5" s="1"/>
  <c r="L28" i="5"/>
  <c r="K28" i="5"/>
  <c r="C28" i="5"/>
  <c r="N28" i="5" s="1"/>
  <c r="L27" i="5"/>
  <c r="K27" i="5"/>
  <c r="C27" i="5"/>
  <c r="N27" i="5" s="1"/>
  <c r="L26" i="5"/>
  <c r="K26" i="5"/>
  <c r="C26" i="5"/>
  <c r="N26" i="5" s="1"/>
  <c r="L25" i="5"/>
  <c r="K25" i="5"/>
  <c r="C25" i="5"/>
  <c r="N25" i="5" s="1"/>
  <c r="L24" i="5"/>
  <c r="K24" i="5"/>
  <c r="C24" i="5"/>
  <c r="N24" i="5" s="1"/>
  <c r="L23" i="5"/>
  <c r="K23" i="5"/>
  <c r="C23" i="5"/>
  <c r="N23" i="5" s="1"/>
  <c r="L22" i="5"/>
  <c r="K22" i="5"/>
  <c r="C22" i="5"/>
  <c r="N22" i="5" s="1"/>
  <c r="L21" i="5"/>
  <c r="K21" i="5"/>
  <c r="C21" i="5"/>
  <c r="N21" i="5" s="1"/>
  <c r="L20" i="5"/>
  <c r="K20" i="5"/>
  <c r="C20" i="5"/>
  <c r="N20" i="5" s="1"/>
  <c r="G17" i="4"/>
  <c r="F17" i="4"/>
  <c r="E17" i="4"/>
  <c r="D17" i="4"/>
  <c r="C17" i="4"/>
  <c r="I15" i="4"/>
  <c r="I14" i="4"/>
  <c r="I13" i="4"/>
  <c r="I12" i="4"/>
  <c r="I11" i="4"/>
  <c r="I10" i="4"/>
  <c r="I9" i="4"/>
  <c r="H35" i="3"/>
  <c r="D35" i="3"/>
  <c r="H34" i="3"/>
  <c r="D34" i="3"/>
  <c r="H33" i="3"/>
  <c r="D33" i="3"/>
  <c r="H32" i="3"/>
  <c r="D32" i="3"/>
  <c r="H31" i="3"/>
  <c r="D31" i="3"/>
  <c r="H30" i="3"/>
  <c r="D30" i="3"/>
  <c r="H29" i="3"/>
  <c r="D29" i="3"/>
  <c r="H28" i="3"/>
  <c r="D28" i="3"/>
  <c r="H27" i="3"/>
  <c r="D27" i="3"/>
  <c r="H26" i="3"/>
  <c r="D26" i="3"/>
  <c r="H25" i="3"/>
  <c r="D25" i="3"/>
  <c r="H24" i="3"/>
  <c r="D24" i="3"/>
  <c r="H23" i="3"/>
  <c r="D23" i="3"/>
  <c r="H22" i="3"/>
  <c r="D22" i="3"/>
  <c r="H21" i="3"/>
  <c r="D21" i="3"/>
  <c r="H20" i="3"/>
  <c r="D20" i="3"/>
  <c r="H19" i="3"/>
  <c r="D19" i="3"/>
  <c r="H18" i="3"/>
  <c r="D18" i="3"/>
  <c r="H17" i="3"/>
  <c r="D17" i="3"/>
  <c r="H16" i="3"/>
  <c r="D16" i="3"/>
  <c r="H15" i="3"/>
  <c r="D15" i="3"/>
  <c r="H14" i="3"/>
  <c r="D14" i="3"/>
  <c r="H13" i="3"/>
  <c r="D13" i="3"/>
  <c r="H12" i="3"/>
  <c r="D12" i="3"/>
  <c r="H11" i="3"/>
  <c r="D11" i="3"/>
  <c r="H10" i="3"/>
  <c r="D10" i="3"/>
  <c r="H9" i="3"/>
  <c r="D9" i="3"/>
  <c r="H8" i="3"/>
  <c r="D8" i="3"/>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alcChain>
</file>

<file path=xl/sharedStrings.xml><?xml version="1.0" encoding="utf-8"?>
<sst xmlns="http://schemas.openxmlformats.org/spreadsheetml/2006/main" count="379" uniqueCount="155">
  <si>
    <t>Etichetta</t>
  </si>
  <si>
    <t>Descrizione</t>
  </si>
  <si>
    <t>ACD</t>
  </si>
  <si>
    <t>Automatic Call Distribution: sistema che instrada le interazioni entrate in una coda specifica (nel nostro caso le due code che provengono dai tasti "1" e "2" dell'IVR) verso gli operatori disponibili all'interno della coda stessa</t>
  </si>
  <si>
    <t>SLA 04</t>
  </si>
  <si>
    <t>Percentuale di chiamate risposte entro il Service Level concordato rispetto al totale delle chiamate risposte. In questo caso il Service Level concordato è dell'80% delle chiamate risposte in 60 secondi</t>
  </si>
  <si>
    <t>SLA 06</t>
  </si>
  <si>
    <t>Percentuale di chiamate abbandonate rispetto a quelle entrate in ACD. Il Service Level concordato è massimo del 5%</t>
  </si>
  <si>
    <t>Ricevute</t>
  </si>
  <si>
    <t>Tutte le interazioni entrate in piattaforma Genesys, si differenziano tra quelle "Entrate in ACD" e quelle "Non entrate in ACD"</t>
  </si>
  <si>
    <t>Non entrate in ACD</t>
  </si>
  <si>
    <t>Interazioni entrate a sistema ma int errotte prima della digitazione di un tasto all'interno dell'IVR</t>
  </si>
  <si>
    <t>Entrate in ACD</t>
  </si>
  <si>
    <t>Tutte le interazioni che hanno superato l'IVR e che quindi vengono instradate verso una coda; nel nostro caso le due code "Anpal Informativo" e "Anpal Tecnico".; tali interazioni si distinguono in Servite e Abbandonate in ACD</t>
  </si>
  <si>
    <t>Servite</t>
  </si>
  <si>
    <t>Interazioni che sono arrivate alla connessione tra utente e operatore</t>
  </si>
  <si>
    <t>Abbandonate in ACD</t>
  </si>
  <si>
    <t>Interazioni entrate in ACD ma interrotte prima della connessione tra utente e operatore</t>
  </si>
  <si>
    <t>Chiamate dentro lo SLA 04</t>
  </si>
  <si>
    <t>Chiamate servite entro lo SLA 04 concordato</t>
  </si>
  <si>
    <t>% Rispetto al Pianificato + 30%</t>
  </si>
  <si>
    <t>Come da allegato 5 del Capitolato, per le eventuali penali da attribuire per il mancato rispetto degli SLA, verranno prese in considerazione solo le giornate nelle quali le chiamate entrate in ACD non eccedano del 30% la quantità stimata e condivisa nel disegno esecutivo. 
I dati visualizzati nella riga di riferimento prendono quindi in considerazione solo le giornate al di sotto di questa soglia.</t>
  </si>
  <si>
    <t>ANPAL - Casi in stato chiuso generati dal canale telefonico. Sintetico per Tipo; dettaglio per motivo</t>
  </si>
  <si>
    <t>Attività svolta dal 1 al 31 Maggio, aggiornato il 6 Agosto 2020</t>
  </si>
  <si>
    <t>Casi originati da Telefono in stato chiuso in ordine alfabetico</t>
  </si>
  <si>
    <t>Casi originati da Telefono in stato chiuso in ordine decrescente</t>
  </si>
  <si>
    <t>Tipo Caso</t>
  </si>
  <si>
    <t>Casi</t>
  </si>
  <si>
    <t xml:space="preserve">% </t>
  </si>
  <si>
    <t>Accesso</t>
  </si>
  <si>
    <t>Disoccupazione e ricollocazione</t>
  </si>
  <si>
    <t>Agenzie di selezione</t>
  </si>
  <si>
    <t>Portale ANPAL</t>
  </si>
  <si>
    <t>Agenzie per il lavoro</t>
  </si>
  <si>
    <t>Lavorare in Italia</t>
  </si>
  <si>
    <t>Agevolazioni Legge 104</t>
  </si>
  <si>
    <t>Reddito di Cittadinanza</t>
  </si>
  <si>
    <t>Ammortizzatori Sociali</t>
  </si>
  <si>
    <t>Assegno di Ricollocazione (ADR)</t>
  </si>
  <si>
    <t>Carriere e Professioni</t>
  </si>
  <si>
    <t>Contributi e agevolazioni per il lavoratore</t>
  </si>
  <si>
    <t>Contratti e forme di lavoro</t>
  </si>
  <si>
    <t>Lavoro dipendente</t>
  </si>
  <si>
    <t>Lavoro autonomo e imprenditoria</t>
  </si>
  <si>
    <t>did on line</t>
  </si>
  <si>
    <t>(vuoto)</t>
  </si>
  <si>
    <t>Garanzia giovani</t>
  </si>
  <si>
    <t>Norme e leggi sul lavoro</t>
  </si>
  <si>
    <t>Intermediazione ADR</t>
  </si>
  <si>
    <t>Lavorare all'Estero</t>
  </si>
  <si>
    <t>Mobbing e controversie sul lavoro</t>
  </si>
  <si>
    <t>Orientamento e formazione professionale</t>
  </si>
  <si>
    <t>Lavoro e disabilità</t>
  </si>
  <si>
    <t>Sicurezza sul lavoro</t>
  </si>
  <si>
    <t>Totale complessivo</t>
  </si>
  <si>
    <t>Dettaglio per motivo</t>
  </si>
  <si>
    <t>Tipologia e rispettivi motivi</t>
  </si>
  <si>
    <t>Casi chiusi da canale mail</t>
  </si>
  <si>
    <t>Richiesta Informazioni</t>
  </si>
  <si>
    <t>Agenzia: problemi tecnici portale ADR</t>
  </si>
  <si>
    <t>Agenzia: richiesta amministrativa su ADR</t>
  </si>
  <si>
    <t>Cittadino: assistenza nella compilazione sul portale</t>
  </si>
  <si>
    <t>Cittadino: cambio soggetto erogatore/proroga/sospensione</t>
  </si>
  <si>
    <t>Cittadino: compatibilità ADR con altre misure</t>
  </si>
  <si>
    <t>Cittadino: informazioni sui soggetti erogatori</t>
  </si>
  <si>
    <t>Cittadino: limitazioni/sanzioni/condizionalità</t>
  </si>
  <si>
    <t>Cittadino: modalità richiesta ADR</t>
  </si>
  <si>
    <t>Cittadino: problemi tecnici di accesso al portale</t>
  </si>
  <si>
    <t>Cittadino: richiesta generica di informazioni</t>
  </si>
  <si>
    <t>Cittadino: verifica requisiti ADR</t>
  </si>
  <si>
    <t>Contratto a tempo determinato</t>
  </si>
  <si>
    <t>Contratto a tempo indeterminato</t>
  </si>
  <si>
    <t>Contratto di lavoro intermittente</t>
  </si>
  <si>
    <t>Incentivi all'assunzione</t>
  </si>
  <si>
    <t>Incentivo Occupazione NEET</t>
  </si>
  <si>
    <t>ANPAL</t>
  </si>
  <si>
    <t>Assegno di ricollocazione</t>
  </si>
  <si>
    <t>Collocamento obbligatorio per disabili</t>
  </si>
  <si>
    <t>DID (Dichiarazione di Immediata Disponibilita)</t>
  </si>
  <si>
    <t>Garanzia Giovani</t>
  </si>
  <si>
    <t>Informazioni politiche del lavoro</t>
  </si>
  <si>
    <t>PSP (Patto di Servizio Personalizzato)</t>
  </si>
  <si>
    <t>CPI: problema tecnico sul portale</t>
  </si>
  <si>
    <t>CPI: richiesta amministrativa</t>
  </si>
  <si>
    <t>Cig in deroga</t>
  </si>
  <si>
    <t>Cigs</t>
  </si>
  <si>
    <t>Naspi</t>
  </si>
  <si>
    <t>Albo nazionale soggetti accreditati</t>
  </si>
  <si>
    <t>Assistenza Tecnica Portale</t>
  </si>
  <si>
    <t>Comunicazioni obbligatorie</t>
  </si>
  <si>
    <t>CPI: Utenze Master</t>
  </si>
  <si>
    <t>Informazioni generiche</t>
  </si>
  <si>
    <t>Navigator</t>
  </si>
  <si>
    <t>TOTALE</t>
  </si>
  <si>
    <t>ANPAL - Casi in stato chiuso generati dal canale mail. Sintetico per Tipo; dettaglio per motivo</t>
  </si>
  <si>
    <t>Adr CIGS</t>
  </si>
  <si>
    <t>Adr-Naspi</t>
  </si>
  <si>
    <t>Adr-pagamenti</t>
  </si>
  <si>
    <t>Adr-Rdc</t>
  </si>
  <si>
    <t>Albo Informatico</t>
  </si>
  <si>
    <t>Attestazione stato di disoccupazione</t>
  </si>
  <si>
    <t>Domanda e Offerta di lavoro</t>
  </si>
  <si>
    <t>SAP</t>
  </si>
  <si>
    <t>Incentivabilità</t>
  </si>
  <si>
    <t>Profilazione qualitativa</t>
  </si>
  <si>
    <t>Accordi CIGS</t>
  </si>
  <si>
    <t>Gestione Adr</t>
  </si>
  <si>
    <t>Prenotazione</t>
  </si>
  <si>
    <t>Primo appuntamento</t>
  </si>
  <si>
    <t>Richiesta (completamento domanda)</t>
  </si>
  <si>
    <t>Tutor</t>
  </si>
  <si>
    <t>Operatore richiesta generica</t>
  </si>
  <si>
    <t>Proroga</t>
  </si>
  <si>
    <t>Richiesta di rimborso</t>
  </si>
  <si>
    <t>ANPAL - Casi generati dal canale mail divisi per stato e per code</t>
  </si>
  <si>
    <t>Casi originati da mail divisi per code e per stato</t>
  </si>
  <si>
    <t>CODE</t>
  </si>
  <si>
    <t>STATO</t>
  </si>
  <si>
    <t>% chiuse rispetto al totale della coda</t>
  </si>
  <si>
    <t>Chiuso</t>
  </si>
  <si>
    <t>In Attesa</t>
  </si>
  <si>
    <t>In Lavorazione</t>
  </si>
  <si>
    <t>Nuovo</t>
  </si>
  <si>
    <t>Open</t>
  </si>
  <si>
    <t>DIVISIONE 3</t>
  </si>
  <si>
    <t>DIVISIONE 4</t>
  </si>
  <si>
    <t>DIVISIONE 5</t>
  </si>
  <si>
    <t>DIVISIONE 7</t>
  </si>
  <si>
    <t>INFO ANPAL</t>
  </si>
  <si>
    <t>SUPPORTO TECNICO - MY ANPAL</t>
  </si>
  <si>
    <t>SUPPORTO TECNICO II LIVELLO</t>
  </si>
  <si>
    <t>% rispetto al totale</t>
  </si>
  <si>
    <t xml:space="preserve">Stima chiamate giornaliere entrate in ACD </t>
  </si>
  <si>
    <t>Anpal - Sintetico Giornaliero</t>
  </si>
  <si>
    <t>dal Lun al Ven</t>
  </si>
  <si>
    <t>Sabato</t>
  </si>
  <si>
    <t>Media per giornata</t>
  </si>
  <si>
    <r>
      <t xml:space="preserve">SLA 04 </t>
    </r>
    <r>
      <rPr>
        <sz val="11"/>
        <color rgb="FF00B050"/>
        <rFont val="Calibri"/>
        <family val="2"/>
        <scheme val="minor"/>
      </rPr>
      <t>80</t>
    </r>
    <r>
      <rPr>
        <b/>
        <sz val="11"/>
        <color rgb="FF00B050"/>
        <rFont val="Calibri"/>
        <family val="2"/>
        <scheme val="minor"/>
      </rPr>
      <t>%</t>
    </r>
  </si>
  <si>
    <r>
      <t xml:space="preserve">SLA 06 </t>
    </r>
    <r>
      <rPr>
        <b/>
        <sz val="11"/>
        <color rgb="FF00B050"/>
        <rFont val="Calibri"/>
        <family val="2"/>
        <scheme val="minor"/>
      </rPr>
      <t>5%</t>
    </r>
  </si>
  <si>
    <t>Giorno</t>
  </si>
  <si>
    <t>Data</t>
  </si>
  <si>
    <t>Abb.ate in ACD</t>
  </si>
  <si>
    <t>% rispetto al pianificato + 30%</t>
  </si>
  <si>
    <t>Giornata</t>
  </si>
  <si>
    <t>sabato</t>
  </si>
  <si>
    <t>Lunedì</t>
  </si>
  <si>
    <t>lunedì</t>
  </si>
  <si>
    <t>Martedì</t>
  </si>
  <si>
    <t>martedì</t>
  </si>
  <si>
    <t>Mercoledì</t>
  </si>
  <si>
    <t>mercoledì</t>
  </si>
  <si>
    <t>Giovedì</t>
  </si>
  <si>
    <t>giovedì</t>
  </si>
  <si>
    <t>Venerdì</t>
  </si>
  <si>
    <t>venerdì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</si>
</sst>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 mmmm\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1"/>
      <color indexed="8"/>
      <name val="Calibri"/>
      <family val="2"/>
      <scheme val="minor"/>
    </font>
    <font>
      <b/>
      <sz val="16"/>
      <color theme="1"/>
      <name val="Calibri"/>
      <family val="2"/>
      <scheme val="minor"/>
    </font>
    <font>
      <b/>
      <i/>
      <sz val="14"/>
      <color theme="1"/>
      <name val="Calibri"/>
      <family val="2"/>
      <scheme val="minor"/>
    </font>
    <font>
      <b/>
      <sz val="12"/>
      <color theme="1"/>
      <name val="Calibri"/>
      <family val="2"/>
      <scheme val="minor"/>
    </font>
    <font>
      <sz val="10"/>
      <color indexed="8"/>
      <name val="Arial"/>
      <family val="2"/>
    </font>
    <font>
      <b/>
      <sz val="22"/>
      <color theme="1"/>
      <name val="Calibri"/>
      <family val="2"/>
      <scheme val="minor"/>
    </font>
    <font>
      <sz val="8"/>
      <color theme="1"/>
      <name val="Calibri"/>
      <family val="2"/>
      <scheme val="minor"/>
    </font>
    <font>
      <b/>
      <sz val="22"/>
      <color indexed="8"/>
      <name val="Calibri"/>
      <family val="2"/>
      <scheme val="minor"/>
    </font>
    <font>
      <sz val="11"/>
      <color rgb="FF00B050"/>
      <name val="Calibri"/>
      <family val="2"/>
      <scheme val="minor"/>
    </font>
    <font>
      <b/>
      <sz val="11"/>
      <color rgb="FF00B050"/>
      <name val="Calibri"/>
      <family val="2"/>
      <scheme val="minor"/>
    </font>
    <font>
      <sz val="9"/>
      <color theme="1"/>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00B0F0"/>
        <bgColor theme="4" tint="0.79998168889431442"/>
      </patternFill>
    </fill>
    <fill>
      <patternFill patternType="solid">
        <fgColor theme="4" tint="0.79998168889431442"/>
        <bgColor theme="4" tint="0.79998168889431442"/>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9" fontId="8" fillId="0" borderId="0" applyFont="0" applyFill="0" applyBorder="0" applyAlignment="0" applyProtection="0">
      <alignment vertical="top"/>
    </xf>
    <xf numFmtId="0" fontId="8" fillId="0" borderId="0">
      <alignment vertical="top"/>
    </xf>
  </cellStyleXfs>
  <cellXfs count="170">
    <xf numFmtId="0" fontId="0" fillId="0" borderId="0" xfId="0"/>
    <xf numFmtId="0" fontId="3"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0" fillId="0" borderId="0" xfId="0" applyAlignment="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0" fillId="0" borderId="7" xfId="0" applyBorder="1"/>
    <xf numFmtId="0" fontId="0" fillId="0" borderId="8" xfId="0" applyBorder="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10" xfId="0" applyBorder="1"/>
    <xf numFmtId="0" fontId="0" fillId="0" borderId="11" xfId="0" applyBorder="1"/>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0" fillId="0" borderId="17" xfId="0" applyBorder="1" applyAlignment="1">
      <alignment horizontal="left"/>
    </xf>
    <xf numFmtId="3" fontId="0" fillId="0" borderId="18" xfId="0" applyNumberFormat="1" applyBorder="1"/>
    <xf numFmtId="164" fontId="0" fillId="0" borderId="19" xfId="1" applyNumberFormat="1" applyFont="1" applyBorder="1"/>
    <xf numFmtId="0" fontId="0" fillId="0" borderId="20" xfId="0" applyBorder="1" applyAlignment="1">
      <alignment horizontal="left"/>
    </xf>
    <xf numFmtId="3" fontId="0" fillId="0" borderId="3" xfId="0" applyNumberFormat="1" applyBorder="1"/>
    <xf numFmtId="164" fontId="0" fillId="0" borderId="21" xfId="1" applyNumberFormat="1" applyFont="1" applyBorder="1"/>
    <xf numFmtId="0" fontId="2" fillId="0" borderId="22" xfId="0" applyFont="1" applyBorder="1" applyAlignment="1">
      <alignment vertical="center"/>
    </xf>
    <xf numFmtId="3" fontId="2" fillId="0" borderId="23" xfId="0" applyNumberFormat="1" applyFont="1" applyBorder="1" applyAlignment="1">
      <alignment vertical="center"/>
    </xf>
    <xf numFmtId="9" fontId="2" fillId="0" borderId="24" xfId="1" applyFont="1" applyBorder="1" applyAlignment="1">
      <alignment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15" xfId="0"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0" fontId="2" fillId="0" borderId="17" xfId="0" applyFont="1" applyBorder="1" applyAlignment="1">
      <alignment horizontal="left"/>
    </xf>
    <xf numFmtId="3" fontId="2" fillId="0" borderId="25" xfId="0" applyNumberFormat="1" applyFont="1" applyBorder="1"/>
    <xf numFmtId="0" fontId="0" fillId="0" borderId="20" xfId="0" applyBorder="1" applyAlignment="1">
      <alignment horizontal="left" indent="1"/>
    </xf>
    <xf numFmtId="3" fontId="0" fillId="0" borderId="26" xfId="0" applyNumberFormat="1" applyBorder="1"/>
    <xf numFmtId="0" fontId="2" fillId="0" borderId="20" xfId="0" applyFont="1" applyBorder="1" applyAlignment="1">
      <alignment horizontal="left"/>
    </xf>
    <xf numFmtId="3" fontId="2" fillId="0" borderId="26" xfId="0" applyNumberFormat="1" applyFont="1" applyBorder="1"/>
    <xf numFmtId="0" fontId="0" fillId="0" borderId="27" xfId="0" applyBorder="1" applyAlignment="1">
      <alignment horizontal="left" indent="1"/>
    </xf>
    <xf numFmtId="3" fontId="0" fillId="0" borderId="28" xfId="0" applyNumberFormat="1" applyBorder="1"/>
    <xf numFmtId="0" fontId="2" fillId="8" borderId="29" xfId="0" applyFont="1" applyFill="1" applyBorder="1" applyAlignment="1">
      <alignment horizontal="left" vertical="center"/>
    </xf>
    <xf numFmtId="3" fontId="2" fillId="8" borderId="30" xfId="0" applyNumberFormat="1" applyFont="1" applyFill="1" applyBorder="1" applyAlignment="1">
      <alignment vertical="center"/>
    </xf>
    <xf numFmtId="3" fontId="0" fillId="0" borderId="31" xfId="0" applyNumberFormat="1" applyBorder="1"/>
    <xf numFmtId="164" fontId="0" fillId="0" borderId="25" xfId="1" applyNumberFormat="1" applyFont="1" applyBorder="1"/>
    <xf numFmtId="3" fontId="0" fillId="0" borderId="1" xfId="0" applyNumberFormat="1" applyBorder="1"/>
    <xf numFmtId="164" fontId="0" fillId="0" borderId="26" xfId="1" applyNumberFormat="1" applyFont="1" applyBorder="1"/>
    <xf numFmtId="0" fontId="0" fillId="0" borderId="27" xfId="0" applyBorder="1" applyAlignment="1">
      <alignment horizontal="left"/>
    </xf>
    <xf numFmtId="3" fontId="0" fillId="0" borderId="32" xfId="0" applyNumberFormat="1" applyBorder="1"/>
    <xf numFmtId="164" fontId="0" fillId="0" borderId="28" xfId="1" applyNumberFormat="1" applyFont="1" applyBorder="1"/>
    <xf numFmtId="0" fontId="2" fillId="0" borderId="29" xfId="0" applyFont="1" applyBorder="1" applyAlignment="1">
      <alignment vertical="center"/>
    </xf>
    <xf numFmtId="3" fontId="2" fillId="0" borderId="33" xfId="0" applyNumberFormat="1" applyFont="1" applyBorder="1" applyAlignment="1">
      <alignment vertical="center"/>
    </xf>
    <xf numFmtId="9" fontId="2" fillId="0" borderId="34" xfId="1"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4" borderId="35"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36"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3" fontId="0" fillId="0" borderId="17" xfId="0" applyNumberFormat="1" applyFill="1" applyBorder="1"/>
    <xf numFmtId="3" fontId="0" fillId="0" borderId="31" xfId="0" applyNumberFormat="1" applyFill="1" applyBorder="1"/>
    <xf numFmtId="3" fontId="0" fillId="0" borderId="25" xfId="0" applyNumberFormat="1" applyFill="1" applyBorder="1"/>
    <xf numFmtId="3" fontId="0" fillId="0" borderId="41" xfId="0" applyNumberFormat="1" applyFill="1" applyBorder="1"/>
    <xf numFmtId="164" fontId="2" fillId="0" borderId="41" xfId="1" applyNumberFormat="1" applyFont="1" applyBorder="1"/>
    <xf numFmtId="3" fontId="0" fillId="0" borderId="20" xfId="0" applyNumberFormat="1" applyFill="1" applyBorder="1"/>
    <xf numFmtId="3" fontId="0" fillId="0" borderId="1" xfId="0" applyNumberFormat="1" applyFill="1" applyBorder="1"/>
    <xf numFmtId="3" fontId="0" fillId="0" borderId="26" xfId="0" applyNumberFormat="1" applyFill="1" applyBorder="1"/>
    <xf numFmtId="3" fontId="0" fillId="0" borderId="42" xfId="0" applyNumberFormat="1" applyFill="1" applyBorder="1"/>
    <xf numFmtId="164" fontId="2" fillId="0" borderId="42" xfId="1" applyNumberFormat="1" applyFont="1" applyBorder="1"/>
    <xf numFmtId="3" fontId="0" fillId="0" borderId="27" xfId="0" applyNumberFormat="1" applyFill="1" applyBorder="1"/>
    <xf numFmtId="3" fontId="0" fillId="0" borderId="32" xfId="0" applyNumberFormat="1" applyFill="1" applyBorder="1"/>
    <xf numFmtId="3" fontId="0" fillId="0" borderId="28" xfId="0" applyNumberFormat="1" applyFill="1" applyBorder="1"/>
    <xf numFmtId="3" fontId="0" fillId="0" borderId="43" xfId="0" applyNumberFormat="1" applyFill="1" applyBorder="1"/>
    <xf numFmtId="0" fontId="2" fillId="0" borderId="27" xfId="0" applyFont="1" applyFill="1" applyBorder="1" applyAlignment="1">
      <alignment horizontal="left" vertical="center"/>
    </xf>
    <xf numFmtId="3" fontId="2" fillId="0" borderId="44" xfId="0" applyNumberFormat="1" applyFont="1" applyFill="1" applyBorder="1" applyAlignment="1">
      <alignment vertical="center"/>
    </xf>
    <xf numFmtId="3" fontId="2" fillId="0" borderId="4" xfId="0" applyNumberFormat="1" applyFont="1" applyFill="1" applyBorder="1" applyAlignment="1">
      <alignment vertical="center"/>
    </xf>
    <xf numFmtId="3" fontId="2" fillId="0" borderId="40" xfId="0" applyNumberFormat="1" applyFont="1" applyFill="1" applyBorder="1" applyAlignment="1">
      <alignment vertical="center"/>
    </xf>
    <xf numFmtId="3" fontId="2" fillId="0" borderId="11" xfId="0" applyNumberFormat="1" applyFont="1" applyFill="1" applyBorder="1" applyAlignment="1">
      <alignment vertical="center"/>
    </xf>
    <xf numFmtId="0" fontId="2" fillId="0" borderId="9" xfId="0" applyFont="1" applyFill="1" applyBorder="1" applyAlignment="1">
      <alignment horizontal="left" vertical="center"/>
    </xf>
    <xf numFmtId="164" fontId="2" fillId="0" borderId="22" xfId="1" applyNumberFormat="1" applyFont="1" applyBorder="1" applyAlignment="1">
      <alignment horizontal="center" vertical="center"/>
    </xf>
    <xf numFmtId="164" fontId="2" fillId="0" borderId="45" xfId="1" applyNumberFormat="1" applyFont="1" applyBorder="1" applyAlignment="1">
      <alignment horizontal="center" vertical="center"/>
    </xf>
    <xf numFmtId="164" fontId="2" fillId="0" borderId="46" xfId="1" applyNumberFormat="1" applyFont="1" applyBorder="1" applyAlignment="1">
      <alignment horizontal="center" vertical="center"/>
    </xf>
    <xf numFmtId="0" fontId="8" fillId="0" borderId="0" xfId="2" applyAlignment="1"/>
    <xf numFmtId="0" fontId="8" fillId="0" borderId="47" xfId="2" applyBorder="1" applyAlignment="1"/>
    <xf numFmtId="0" fontId="8" fillId="0" borderId="48" xfId="2" applyBorder="1" applyAlignment="1"/>
    <xf numFmtId="0" fontId="8" fillId="0" borderId="49" xfId="2" applyBorder="1" applyAlignment="1"/>
    <xf numFmtId="0" fontId="8" fillId="0" borderId="50" xfId="2" applyBorder="1" applyAlignment="1"/>
    <xf numFmtId="0" fontId="8" fillId="0" borderId="0" xfId="2" applyBorder="1" applyAlignment="1"/>
    <xf numFmtId="0" fontId="8" fillId="9" borderId="1" xfId="2" applyFill="1" applyBorder="1" applyAlignment="1">
      <alignment horizontal="center" wrapText="1"/>
    </xf>
    <xf numFmtId="0" fontId="8" fillId="0" borderId="51" xfId="2" applyBorder="1" applyAlignment="1"/>
    <xf numFmtId="0" fontId="9" fillId="0" borderId="22" xfId="2" applyFont="1" applyBorder="1" applyAlignment="1">
      <alignment horizontal="center" vertical="center"/>
    </xf>
    <xf numFmtId="0" fontId="9" fillId="0" borderId="45" xfId="2" applyFont="1" applyBorder="1" applyAlignment="1">
      <alignment horizontal="center" vertical="center"/>
    </xf>
    <xf numFmtId="0" fontId="9" fillId="0" borderId="46" xfId="2" applyFont="1" applyBorder="1" applyAlignment="1">
      <alignment horizontal="center" vertical="center"/>
    </xf>
    <xf numFmtId="0" fontId="10" fillId="9" borderId="1" xfId="2" applyFont="1" applyFill="1" applyBorder="1" applyAlignment="1">
      <alignment horizontal="center" vertical="center" wrapText="1"/>
    </xf>
    <xf numFmtId="9" fontId="2" fillId="0" borderId="1" xfId="3"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4" fillId="2" borderId="52" xfId="2" applyFont="1" applyFill="1" applyBorder="1" applyAlignment="1">
      <alignment horizontal="center" vertical="center" wrapText="1"/>
    </xf>
    <xf numFmtId="0" fontId="4" fillId="2" borderId="0" xfId="2" applyFont="1" applyFill="1" applyBorder="1" applyAlignment="1">
      <alignment horizontal="center" vertical="center"/>
    </xf>
    <xf numFmtId="0" fontId="4" fillId="2" borderId="39" xfId="2" applyFont="1" applyFill="1" applyBorder="1" applyAlignment="1">
      <alignment horizontal="center" vertical="center"/>
    </xf>
    <xf numFmtId="0" fontId="4" fillId="4" borderId="52" xfId="2" applyFont="1" applyFill="1" applyBorder="1" applyAlignment="1">
      <alignment horizontal="center" vertical="center"/>
    </xf>
    <xf numFmtId="0" fontId="4" fillId="4" borderId="53" xfId="2" applyFont="1" applyFill="1" applyBorder="1" applyAlignment="1">
      <alignment horizontal="center" vertical="center"/>
    </xf>
    <xf numFmtId="0" fontId="4" fillId="0" borderId="0" xfId="2" applyFont="1" applyFill="1" applyBorder="1" applyAlignment="1">
      <alignment horizontal="center" vertical="center" wrapText="1"/>
    </xf>
    <xf numFmtId="0" fontId="4" fillId="0" borderId="54" xfId="4" applyFont="1" applyBorder="1" applyAlignment="1">
      <alignment horizontal="center" vertical="center" wrapText="1"/>
    </xf>
    <xf numFmtId="0" fontId="4" fillId="0" borderId="55" xfId="2" applyFont="1" applyBorder="1" applyAlignment="1">
      <alignment horizontal="center" vertical="center" wrapText="1"/>
    </xf>
    <xf numFmtId="0" fontId="8" fillId="9" borderId="1" xfId="2" applyFill="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8" fillId="0" borderId="15" xfId="2" applyBorder="1" applyAlignment="1">
      <alignment horizontal="center" vertical="center"/>
    </xf>
    <xf numFmtId="0" fontId="8" fillId="0" borderId="16" xfId="2" applyBorder="1" applyAlignment="1">
      <alignment horizontal="center" vertical="center"/>
    </xf>
    <xf numFmtId="0" fontId="4" fillId="2" borderId="36"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4" fillId="4" borderId="16" xfId="2" applyFont="1" applyFill="1" applyBorder="1" applyAlignment="1">
      <alignment horizontal="center" vertical="center" wrapText="1"/>
    </xf>
    <xf numFmtId="0" fontId="4" fillId="5" borderId="37" xfId="2" applyFont="1" applyFill="1" applyBorder="1" applyAlignment="1">
      <alignment horizontal="center" vertical="center" wrapText="1"/>
    </xf>
    <xf numFmtId="0" fontId="4" fillId="6" borderId="38" xfId="2" applyFont="1" applyFill="1" applyBorder="1" applyAlignment="1">
      <alignment horizontal="center" vertical="center" wrapText="1"/>
    </xf>
    <xf numFmtId="0" fontId="4" fillId="0" borderId="56" xfId="2" applyFont="1" applyBorder="1" applyAlignment="1">
      <alignment horizontal="center" vertical="center" wrapText="1"/>
    </xf>
    <xf numFmtId="0" fontId="4" fillId="0" borderId="37" xfId="4" applyFont="1" applyBorder="1" applyAlignment="1">
      <alignment horizontal="center" vertical="center" wrapText="1"/>
    </xf>
    <xf numFmtId="0" fontId="4" fillId="0" borderId="38" xfId="2" applyFont="1" applyBorder="1" applyAlignment="1">
      <alignment horizontal="center" vertical="center" wrapText="1"/>
    </xf>
    <xf numFmtId="0" fontId="14" fillId="0" borderId="1" xfId="2" applyFont="1" applyBorder="1" applyAlignment="1">
      <alignment horizontal="center" vertical="center" wrapText="1"/>
    </xf>
    <xf numFmtId="0" fontId="8" fillId="0" borderId="17" xfId="2" applyBorder="1" applyAlignment="1">
      <alignment horizontal="center" vertical="center"/>
    </xf>
    <xf numFmtId="0" fontId="4" fillId="4" borderId="31" xfId="2" applyFont="1" applyFill="1" applyBorder="1" applyAlignment="1">
      <alignment horizontal="center" vertical="center" wrapText="1"/>
    </xf>
    <xf numFmtId="0" fontId="4" fillId="5" borderId="31" xfId="2" applyFont="1" applyFill="1" applyBorder="1" applyAlignment="1">
      <alignment horizontal="center" vertical="center" wrapText="1"/>
    </xf>
    <xf numFmtId="0" fontId="4" fillId="6" borderId="25" xfId="2" applyFont="1" applyFill="1" applyBorder="1" applyAlignment="1">
      <alignment horizontal="center" vertical="center" wrapText="1"/>
    </xf>
    <xf numFmtId="0" fontId="8" fillId="0" borderId="17" xfId="2" applyBorder="1" applyAlignment="1"/>
    <xf numFmtId="165" fontId="8" fillId="0" borderId="31" xfId="2" applyNumberFormat="1" applyBorder="1" applyAlignment="1">
      <alignment horizontal="center" vertical="center"/>
    </xf>
    <xf numFmtId="3" fontId="2" fillId="0" borderId="31" xfId="2" applyNumberFormat="1" applyFont="1" applyBorder="1" applyAlignment="1">
      <alignment horizontal="center" vertical="center"/>
    </xf>
    <xf numFmtId="164" fontId="2" fillId="0" borderId="31" xfId="0" applyNumberFormat="1" applyFont="1" applyBorder="1" applyAlignment="1">
      <alignment horizontal="center" vertical="center"/>
    </xf>
    <xf numFmtId="164" fontId="2" fillId="0" borderId="25" xfId="3" applyNumberFormat="1" applyFont="1" applyBorder="1" applyAlignment="1">
      <alignment horizontal="center" vertical="center"/>
    </xf>
    <xf numFmtId="0" fontId="8" fillId="0" borderId="20" xfId="0" applyFont="1" applyBorder="1" applyAlignment="1">
      <alignment vertical="top"/>
    </xf>
    <xf numFmtId="1" fontId="0" fillId="0" borderId="1" xfId="0" applyNumberFormat="1" applyBorder="1" applyAlignment="1">
      <alignment vertical="top"/>
    </xf>
    <xf numFmtId="1" fontId="0" fillId="0" borderId="26" xfId="0" applyNumberFormat="1" applyBorder="1" applyAlignment="1">
      <alignment vertical="top"/>
    </xf>
    <xf numFmtId="0" fontId="8" fillId="0" borderId="20" xfId="2" applyBorder="1" applyAlignment="1"/>
    <xf numFmtId="165" fontId="8" fillId="0" borderId="1" xfId="2" applyNumberFormat="1" applyBorder="1" applyAlignment="1">
      <alignment horizontal="center" vertical="center"/>
    </xf>
    <xf numFmtId="3" fontId="2" fillId="0" borderId="1" xfId="2"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26" xfId="3" applyNumberFormat="1" applyFont="1" applyBorder="1" applyAlignment="1">
      <alignment horizontal="center" vertical="center"/>
    </xf>
    <xf numFmtId="0" fontId="8" fillId="0" borderId="27" xfId="0" applyFont="1" applyBorder="1" applyAlignment="1">
      <alignment vertical="top"/>
    </xf>
    <xf numFmtId="1" fontId="0" fillId="0" borderId="32" xfId="0" applyNumberFormat="1" applyBorder="1" applyAlignment="1">
      <alignment vertical="top"/>
    </xf>
    <xf numFmtId="1" fontId="0" fillId="0" borderId="28" xfId="0" applyNumberFormat="1" applyBorder="1" applyAlignment="1">
      <alignment vertical="top"/>
    </xf>
    <xf numFmtId="164" fontId="2" fillId="0" borderId="1" xfId="4" applyNumberFormat="1" applyFont="1" applyBorder="1" applyAlignment="1">
      <alignment horizontal="center" vertical="center"/>
    </xf>
    <xf numFmtId="164" fontId="0" fillId="0" borderId="1" xfId="3" applyNumberFormat="1" applyFont="1" applyBorder="1" applyAlignment="1">
      <alignment horizontal="center" vertical="center"/>
    </xf>
    <xf numFmtId="0" fontId="8" fillId="0" borderId="27" xfId="2" applyBorder="1" applyAlignment="1"/>
    <xf numFmtId="165" fontId="8" fillId="0" borderId="32" xfId="2" applyNumberFormat="1" applyBorder="1" applyAlignment="1">
      <alignment horizontal="center" vertical="center"/>
    </xf>
    <xf numFmtId="3" fontId="2" fillId="0" borderId="32" xfId="2" applyNumberFormat="1" applyFont="1" applyBorder="1" applyAlignment="1">
      <alignment horizontal="center" vertical="center"/>
    </xf>
    <xf numFmtId="164" fontId="2" fillId="0" borderId="32" xfId="4" applyNumberFormat="1" applyFont="1" applyBorder="1" applyAlignment="1">
      <alignment horizontal="center" vertical="center"/>
    </xf>
    <xf numFmtId="164" fontId="2" fillId="0" borderId="28" xfId="3" applyNumberFormat="1" applyFont="1" applyBorder="1" applyAlignment="1">
      <alignment horizontal="center" vertical="center"/>
    </xf>
    <xf numFmtId="0" fontId="8" fillId="0" borderId="57" xfId="2" applyBorder="1" applyAlignment="1"/>
    <xf numFmtId="0" fontId="8" fillId="0" borderId="58" xfId="2" applyBorder="1" applyAlignment="1"/>
    <xf numFmtId="165" fontId="8" fillId="0" borderId="58" xfId="2" applyNumberFormat="1" applyBorder="1" applyAlignment="1">
      <alignment horizontal="center" vertical="center"/>
    </xf>
    <xf numFmtId="3" fontId="8" fillId="0" borderId="58" xfId="2" applyNumberFormat="1" applyBorder="1" applyAlignment="1"/>
    <xf numFmtId="0" fontId="8" fillId="0" borderId="59" xfId="2" applyBorder="1" applyAlignment="1"/>
  </cellXfs>
  <cellStyles count="5">
    <cellStyle name="Normale" xfId="0" builtinId="0"/>
    <cellStyle name="Normale 2" xfId="2" xr:uid="{D6BD6B8C-BBF9-40E2-A97E-4B9CAFB3E6C8}"/>
    <cellStyle name="Normale 3" xfId="4" xr:uid="{27840787-9DE9-47BF-9CDA-06067AC2EBF2}"/>
    <cellStyle name="Percentuale" xfId="1" builtinId="5"/>
    <cellStyle name="Percentuale 2" xfId="3" xr:uid="{81A38799-68FF-4A23-A429-9FE7A5E777CD}"/>
  </cellStyles>
  <dxfs count="3">
    <dxf>
      <font>
        <color theme="0"/>
      </font>
      <fill>
        <patternFill>
          <bgColor theme="0"/>
        </patternFill>
      </fill>
    </dxf>
    <dxf>
      <font>
        <color auto="1"/>
      </font>
      <fill>
        <patternFill>
          <bgColor theme="9" tint="0.59996337778862885"/>
        </patternFill>
      </fill>
    </dxf>
    <dxf>
      <font>
        <color rgb="FF9C0006"/>
      </font>
      <fill>
        <patternFill>
          <bgColor rgb="FFFFC7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209550</xdr:colOff>
      <xdr:row>3</xdr:row>
      <xdr:rowOff>0</xdr:rowOff>
    </xdr:from>
    <xdr:to>
      <xdr:col>11</xdr:col>
      <xdr:colOff>551374</xdr:colOff>
      <xdr:row>3</xdr:row>
      <xdr:rowOff>437771</xdr:rowOff>
    </xdr:to>
    <xdr:pic>
      <xdr:nvPicPr>
        <xdr:cNvPr id="2" name="Immagine 1">
          <a:extLst>
            <a:ext uri="{FF2B5EF4-FFF2-40B4-BE49-F238E27FC236}">
              <a16:creationId xmlns:a16="http://schemas.microsoft.com/office/drawing/2014/main" id="{AA32691A-2F65-4B94-B000-8AE563417C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0830" y="670560"/>
          <a:ext cx="981904" cy="437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27</xdr:col>
      <xdr:colOff>129401</xdr:colOff>
      <xdr:row>31</xdr:row>
      <xdr:rowOff>151328</xdr:rowOff>
    </xdr:to>
    <xdr:pic>
      <xdr:nvPicPr>
        <xdr:cNvPr id="5" name="Immagine 4">
          <a:extLst>
            <a:ext uri="{FF2B5EF4-FFF2-40B4-BE49-F238E27FC236}">
              <a16:creationId xmlns:a16="http://schemas.microsoft.com/office/drawing/2014/main" id="{BEC49E63-3F43-489C-941A-A5EE115712E8}"/>
            </a:ext>
          </a:extLst>
        </xdr:cNvPr>
        <xdr:cNvPicPr>
          <a:picLocks noChangeAspect="1"/>
        </xdr:cNvPicPr>
      </xdr:nvPicPr>
      <xdr:blipFill>
        <a:blip xmlns:r="http://schemas.openxmlformats.org/officeDocument/2006/relationships" r:embed="rId1"/>
        <a:stretch>
          <a:fillRect/>
        </a:stretch>
      </xdr:blipFill>
      <xdr:spPr>
        <a:xfrm>
          <a:off x="609600" y="542925"/>
          <a:ext cx="15979001" cy="5218628"/>
        </a:xfrm>
        <a:prstGeom prst="rect">
          <a:avLst/>
        </a:prstGeom>
      </xdr:spPr>
    </xdr:pic>
    <xdr:clientData/>
  </xdr:twoCellAnchor>
  <xdr:twoCellAnchor editAs="oneCell">
    <xdr:from>
      <xdr:col>1</xdr:col>
      <xdr:colOff>0</xdr:colOff>
      <xdr:row>33</xdr:row>
      <xdr:rowOff>0</xdr:rowOff>
    </xdr:from>
    <xdr:to>
      <xdr:col>11</xdr:col>
      <xdr:colOff>305355</xdr:colOff>
      <xdr:row>62</xdr:row>
      <xdr:rowOff>43512</xdr:rowOff>
    </xdr:to>
    <xdr:pic>
      <xdr:nvPicPr>
        <xdr:cNvPr id="6" name="Immagine 5">
          <a:extLst>
            <a:ext uri="{FF2B5EF4-FFF2-40B4-BE49-F238E27FC236}">
              <a16:creationId xmlns:a16="http://schemas.microsoft.com/office/drawing/2014/main" id="{3CECF9B0-0CD5-44C5-9CBF-1C44A4657D05}"/>
            </a:ext>
          </a:extLst>
        </xdr:cNvPr>
        <xdr:cNvPicPr>
          <a:picLocks noChangeAspect="1"/>
        </xdr:cNvPicPr>
      </xdr:nvPicPr>
      <xdr:blipFill>
        <a:blip xmlns:r="http://schemas.openxmlformats.org/officeDocument/2006/relationships" r:embed="rId2"/>
        <a:stretch>
          <a:fillRect/>
        </a:stretch>
      </xdr:blipFill>
      <xdr:spPr>
        <a:xfrm>
          <a:off x="609600" y="5972175"/>
          <a:ext cx="6401355" cy="52917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2</xdr:row>
      <xdr:rowOff>95250</xdr:rowOff>
    </xdr:from>
    <xdr:to>
      <xdr:col>7</xdr:col>
      <xdr:colOff>492319</xdr:colOff>
      <xdr:row>3</xdr:row>
      <xdr:rowOff>322618</xdr:rowOff>
    </xdr:to>
    <xdr:pic>
      <xdr:nvPicPr>
        <xdr:cNvPr id="2" name="Immagine 1">
          <a:extLst>
            <a:ext uri="{FF2B5EF4-FFF2-40B4-BE49-F238E27FC236}">
              <a16:creationId xmlns:a16="http://schemas.microsoft.com/office/drawing/2014/main" id="{1F7A4238-8F4E-4D68-BC23-C1BDC5302F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2600" y="468630"/>
          <a:ext cx="1359094" cy="8064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3209925</xdr:colOff>
      <xdr:row>2</xdr:row>
      <xdr:rowOff>114300</xdr:rowOff>
    </xdr:from>
    <xdr:to>
      <xdr:col>7</xdr:col>
      <xdr:colOff>459934</xdr:colOff>
      <xdr:row>3</xdr:row>
      <xdr:rowOff>362623</xdr:rowOff>
    </xdr:to>
    <xdr:pic>
      <xdr:nvPicPr>
        <xdr:cNvPr id="2" name="Immagine 1">
          <a:extLst>
            <a:ext uri="{FF2B5EF4-FFF2-40B4-BE49-F238E27FC236}">
              <a16:creationId xmlns:a16="http://schemas.microsoft.com/office/drawing/2014/main" id="{1E1671CB-D002-4AD0-93BD-8EFFA9FA0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14485" y="487680"/>
          <a:ext cx="1448629" cy="8064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152400</xdr:colOff>
      <xdr:row>2</xdr:row>
      <xdr:rowOff>104775</xdr:rowOff>
    </xdr:from>
    <xdr:to>
      <xdr:col>8</xdr:col>
      <xdr:colOff>644719</xdr:colOff>
      <xdr:row>3</xdr:row>
      <xdr:rowOff>326428</xdr:rowOff>
    </xdr:to>
    <xdr:pic>
      <xdr:nvPicPr>
        <xdr:cNvPr id="2" name="Immagine 1">
          <a:extLst>
            <a:ext uri="{FF2B5EF4-FFF2-40B4-BE49-F238E27FC236}">
              <a16:creationId xmlns:a16="http://schemas.microsoft.com/office/drawing/2014/main" id="{EFE39F94-1ABF-43DA-9496-C5C81FDC7E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8520" y="478155"/>
          <a:ext cx="1359094" cy="806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8%20a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0%20Magg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3%20Magg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3%20%20Magg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PORT%20Mensile_Magg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l%20mio%20Drive/Statistiche%20Produzione/ANPAL/ANPAL_2020/Anpal_Lavoro_fino%20al%2031%20Magg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Num"/>
      <sheetName val="P bil"/>
      <sheetName val="P Full"/>
      <sheetName val="P ST Mensile"/>
      <sheetName val="P Service Time"/>
      <sheetName val="Master"/>
      <sheetName val="Giornaliero Aprile"/>
      <sheetName val="Mensile Aprile"/>
      <sheetName val="Fatture"/>
      <sheetName val="Scheletro Giornaliero"/>
      <sheetName val="Scheletro Mensile"/>
      <sheetName val="Giornaliero Marzo"/>
      <sheetName val="Mensile Marzo"/>
    </sheetNames>
    <sheetDataSet>
      <sheetData sheetId="0"/>
      <sheetData sheetId="1"/>
      <sheetData sheetId="2"/>
      <sheetData sheetId="3"/>
      <sheetData sheetId="4"/>
      <sheetData sheetId="5"/>
      <sheetData sheetId="6"/>
      <sheetData sheetId="7"/>
      <sheetData sheetId="8">
        <row r="4">
          <cell r="C4" t="str">
            <v>%</v>
          </cell>
          <cell r="D4">
            <v>65</v>
          </cell>
          <cell r="E4">
            <v>14690</v>
          </cell>
          <cell r="F4">
            <v>36</v>
          </cell>
          <cell r="G4">
            <v>11626</v>
          </cell>
        </row>
        <row r="5">
          <cell r="C5">
            <v>0</v>
          </cell>
          <cell r="D5">
            <v>829</v>
          </cell>
          <cell r="E5">
            <v>185033</v>
          </cell>
          <cell r="F5">
            <v>570</v>
          </cell>
          <cell r="G5">
            <v>140313</v>
          </cell>
        </row>
        <row r="6">
          <cell r="C6">
            <v>1</v>
          </cell>
          <cell r="D6">
            <v>14</v>
          </cell>
          <cell r="E6">
            <v>2013</v>
          </cell>
          <cell r="F6">
            <v>8</v>
          </cell>
          <cell r="G6">
            <v>1058</v>
          </cell>
        </row>
        <row r="7">
          <cell r="C7">
            <v>2</v>
          </cell>
          <cell r="D7">
            <v>7</v>
          </cell>
          <cell r="E7">
            <v>1220</v>
          </cell>
          <cell r="F7">
            <v>5</v>
          </cell>
          <cell r="G7">
            <v>918</v>
          </cell>
        </row>
        <row r="8">
          <cell r="C8">
            <v>3</v>
          </cell>
          <cell r="D8">
            <v>3130</v>
          </cell>
          <cell r="E8">
            <v>771499</v>
          </cell>
          <cell r="F8">
            <v>2151</v>
          </cell>
          <cell r="G8">
            <v>592048</v>
          </cell>
        </row>
        <row r="9">
          <cell r="C9">
            <v>4</v>
          </cell>
          <cell r="D9">
            <v>5</v>
          </cell>
          <cell r="E9">
            <v>1652</v>
          </cell>
          <cell r="F9">
            <v>4</v>
          </cell>
          <cell r="G9">
            <v>1426</v>
          </cell>
        </row>
        <row r="10">
          <cell r="C10">
            <v>5</v>
          </cell>
          <cell r="D10">
            <v>12</v>
          </cell>
          <cell r="E10">
            <v>1997</v>
          </cell>
          <cell r="F10">
            <v>6</v>
          </cell>
          <cell r="G10">
            <v>1477</v>
          </cell>
        </row>
        <row r="11">
          <cell r="C11">
            <v>6</v>
          </cell>
          <cell r="D11">
            <v>25</v>
          </cell>
          <cell r="E11">
            <v>7042</v>
          </cell>
          <cell r="F11">
            <v>18</v>
          </cell>
          <cell r="G11">
            <v>4867</v>
          </cell>
        </row>
        <row r="12">
          <cell r="C12">
            <v>7</v>
          </cell>
          <cell r="D12">
            <v>15</v>
          </cell>
          <cell r="E12">
            <v>2608</v>
          </cell>
          <cell r="F12">
            <v>11</v>
          </cell>
          <cell r="G12">
            <v>1793</v>
          </cell>
        </row>
        <row r="13">
          <cell r="C13">
            <v>8</v>
          </cell>
          <cell r="D13">
            <v>31</v>
          </cell>
          <cell r="E13">
            <v>8282</v>
          </cell>
          <cell r="F13">
            <v>25</v>
          </cell>
          <cell r="G13">
            <v>6294</v>
          </cell>
        </row>
        <row r="14">
          <cell r="C14">
            <v>9</v>
          </cell>
          <cell r="D14">
            <v>14</v>
          </cell>
          <cell r="E14">
            <v>2984</v>
          </cell>
          <cell r="F14">
            <v>11</v>
          </cell>
          <cell r="G14">
            <v>2390</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F5">
            <v>570</v>
          </cell>
        </row>
        <row r="6">
          <cell r="F6">
            <v>8</v>
          </cell>
        </row>
        <row r="7">
          <cell r="F7">
            <v>5</v>
          </cell>
        </row>
        <row r="8">
          <cell r="F8">
            <v>2151</v>
          </cell>
        </row>
        <row r="9">
          <cell r="F9">
            <v>4</v>
          </cell>
        </row>
        <row r="10">
          <cell r="F10">
            <v>6</v>
          </cell>
        </row>
        <row r="11">
          <cell r="F11">
            <v>18</v>
          </cell>
        </row>
        <row r="12">
          <cell r="F12">
            <v>11</v>
          </cell>
        </row>
        <row r="13">
          <cell r="F13">
            <v>25</v>
          </cell>
        </row>
        <row r="14">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C5">
            <v>0</v>
          </cell>
          <cell r="F5">
            <v>570</v>
          </cell>
        </row>
        <row r="6">
          <cell r="C6">
            <v>1</v>
          </cell>
          <cell r="F6">
            <v>8</v>
          </cell>
        </row>
        <row r="7">
          <cell r="C7">
            <v>2</v>
          </cell>
          <cell r="F7">
            <v>5</v>
          </cell>
        </row>
        <row r="8">
          <cell r="C8">
            <v>3</v>
          </cell>
          <cell r="F8">
            <v>2151</v>
          </cell>
        </row>
        <row r="9">
          <cell r="C9">
            <v>4</v>
          </cell>
          <cell r="F9">
            <v>4</v>
          </cell>
        </row>
        <row r="10">
          <cell r="C10">
            <v>5</v>
          </cell>
          <cell r="F10">
            <v>6</v>
          </cell>
        </row>
        <row r="11">
          <cell r="C11">
            <v>6</v>
          </cell>
          <cell r="F11">
            <v>18</v>
          </cell>
        </row>
        <row r="12">
          <cell r="C12">
            <v>7</v>
          </cell>
          <cell r="F12">
            <v>11</v>
          </cell>
        </row>
        <row r="13">
          <cell r="C13">
            <v>8</v>
          </cell>
          <cell r="F13">
            <v>25</v>
          </cell>
        </row>
        <row r="14">
          <cell r="C14">
            <v>9</v>
          </cell>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bbandonate"/>
      <sheetName val="P Num"/>
      <sheetName val="P bil"/>
      <sheetName val="P Full"/>
      <sheetName val="P Distinti"/>
      <sheetName val="P ST Mensile"/>
      <sheetName val="P Service Time"/>
      <sheetName val="Master"/>
      <sheetName val="Elenco DNIS"/>
      <sheetName val="Fatture"/>
      <sheetName val="Giornaliero Maggio"/>
      <sheetName val="Mensile Maggio"/>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row r="4">
          <cell r="C4" t="str">
            <v>%</v>
          </cell>
        </row>
        <row r="5">
          <cell r="C5">
            <v>0</v>
          </cell>
        </row>
        <row r="6">
          <cell r="C6">
            <v>1</v>
          </cell>
        </row>
        <row r="7">
          <cell r="C7">
            <v>2</v>
          </cell>
        </row>
        <row r="8">
          <cell r="C8">
            <v>3</v>
          </cell>
        </row>
        <row r="9">
          <cell r="C9">
            <v>4</v>
          </cell>
        </row>
        <row r="10">
          <cell r="C10">
            <v>5</v>
          </cell>
        </row>
        <row r="11">
          <cell r="C11">
            <v>6</v>
          </cell>
        </row>
        <row r="12">
          <cell r="C12">
            <v>7</v>
          </cell>
        </row>
        <row r="13">
          <cell r="C13">
            <v>8</v>
          </cell>
        </row>
        <row r="14">
          <cell r="C14">
            <v>9</v>
          </cell>
        </row>
      </sheetData>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lmaviva"/>
      <sheetName val="Check delle Pending"/>
      <sheetName val="P Mail Coda"/>
      <sheetName val="P Mail"/>
      <sheetName val="P Tel"/>
      <sheetName val="Master"/>
      <sheetName val="Telefono"/>
      <sheetName val="Mail"/>
      <sheetName val="Foglio6"/>
      <sheetName val="Mail per Coda"/>
      <sheetName val="Mensile Maggio"/>
      <sheetName val="Almavi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G7" t="str">
            <v>Entrate in ACD</v>
          </cell>
          <cell r="H7" t="str">
            <v>Servite</v>
          </cell>
          <cell r="I7" t="str">
            <v>Abb.ate in ACD</v>
          </cell>
          <cell r="U7" t="str">
            <v>Entrate in ACD</v>
          </cell>
          <cell r="V7" t="str">
            <v>Servite</v>
          </cell>
          <cell r="W7" t="str">
            <v>Abb.ate in ACD</v>
          </cell>
        </row>
        <row r="8">
          <cell r="T8" t="str">
            <v>Lunedì</v>
          </cell>
          <cell r="U8">
            <v>408.25</v>
          </cell>
          <cell r="V8">
            <v>351.5</v>
          </cell>
          <cell r="W8">
            <v>56.75</v>
          </cell>
        </row>
        <row r="9">
          <cell r="T9" t="str">
            <v>Martedì</v>
          </cell>
          <cell r="U9">
            <v>359.75</v>
          </cell>
          <cell r="V9">
            <v>324</v>
          </cell>
          <cell r="W9">
            <v>35.75</v>
          </cell>
        </row>
        <row r="10">
          <cell r="T10" t="str">
            <v>Mercoledì</v>
          </cell>
          <cell r="U10">
            <v>368.25</v>
          </cell>
          <cell r="V10">
            <v>334</v>
          </cell>
          <cell r="W10">
            <v>34.25</v>
          </cell>
        </row>
        <row r="11">
          <cell r="T11" t="str">
            <v>Giovedì</v>
          </cell>
          <cell r="U11">
            <v>379.5</v>
          </cell>
          <cell r="V11">
            <v>339</v>
          </cell>
          <cell r="W11">
            <v>40.5</v>
          </cell>
        </row>
        <row r="12">
          <cell r="T12" t="str">
            <v>Venerdì</v>
          </cell>
          <cell r="U12">
            <v>322.5</v>
          </cell>
          <cell r="V12">
            <v>307</v>
          </cell>
          <cell r="W12">
            <v>15.5</v>
          </cell>
        </row>
        <row r="13">
          <cell r="T13" t="str">
            <v>Sabato</v>
          </cell>
          <cell r="U13">
            <v>36.6</v>
          </cell>
          <cell r="V13">
            <v>34.4</v>
          </cell>
          <cell r="W13">
            <v>2.2000000000000002</v>
          </cell>
        </row>
        <row r="20">
          <cell r="D20">
            <v>43967</v>
          </cell>
          <cell r="G20">
            <v>28</v>
          </cell>
          <cell r="H20">
            <v>28</v>
          </cell>
          <cell r="I20">
            <v>0</v>
          </cell>
        </row>
        <row r="21">
          <cell r="D21">
            <v>43969</v>
          </cell>
          <cell r="G21">
            <v>386</v>
          </cell>
          <cell r="H21">
            <v>361</v>
          </cell>
          <cell r="I21">
            <v>25</v>
          </cell>
        </row>
        <row r="22">
          <cell r="D22">
            <v>43970</v>
          </cell>
          <cell r="G22">
            <v>359</v>
          </cell>
          <cell r="H22">
            <v>326</v>
          </cell>
          <cell r="I22">
            <v>33</v>
          </cell>
        </row>
        <row r="23">
          <cell r="D23">
            <v>43971</v>
          </cell>
          <cell r="G23">
            <v>343</v>
          </cell>
          <cell r="H23">
            <v>323</v>
          </cell>
          <cell r="I23">
            <v>20</v>
          </cell>
        </row>
        <row r="24">
          <cell r="D24">
            <v>43972</v>
          </cell>
          <cell r="G24">
            <v>351</v>
          </cell>
          <cell r="H24">
            <v>329</v>
          </cell>
          <cell r="I24">
            <v>22</v>
          </cell>
        </row>
        <row r="25">
          <cell r="D25">
            <v>43973</v>
          </cell>
          <cell r="G25">
            <v>288</v>
          </cell>
          <cell r="H25">
            <v>284</v>
          </cell>
          <cell r="I25">
            <v>4</v>
          </cell>
        </row>
        <row r="26">
          <cell r="D26">
            <v>43974</v>
          </cell>
          <cell r="G26">
            <v>18</v>
          </cell>
          <cell r="H26">
            <v>18</v>
          </cell>
          <cell r="I26">
            <v>0</v>
          </cell>
        </row>
        <row r="27">
          <cell r="D27">
            <v>43976</v>
          </cell>
          <cell r="G27">
            <v>434</v>
          </cell>
          <cell r="H27">
            <v>364</v>
          </cell>
          <cell r="I27">
            <v>70</v>
          </cell>
        </row>
        <row r="28">
          <cell r="D28">
            <v>43977</v>
          </cell>
          <cell r="G28">
            <v>375</v>
          </cell>
          <cell r="H28">
            <v>358</v>
          </cell>
          <cell r="I28">
            <v>17</v>
          </cell>
        </row>
        <row r="29">
          <cell r="D29">
            <v>43978</v>
          </cell>
          <cell r="G29">
            <v>433</v>
          </cell>
          <cell r="H29">
            <v>415</v>
          </cell>
          <cell r="I29">
            <v>18</v>
          </cell>
        </row>
        <row r="30">
          <cell r="D30">
            <v>43979</v>
          </cell>
          <cell r="G30">
            <v>420</v>
          </cell>
          <cell r="H30">
            <v>379</v>
          </cell>
          <cell r="I30">
            <v>41</v>
          </cell>
        </row>
        <row r="31">
          <cell r="D31">
            <v>43980</v>
          </cell>
          <cell r="G31">
            <v>348</v>
          </cell>
          <cell r="H31">
            <v>336</v>
          </cell>
          <cell r="I31">
            <v>12</v>
          </cell>
        </row>
        <row r="32">
          <cell r="D32">
            <v>43981</v>
          </cell>
          <cell r="G32">
            <v>39</v>
          </cell>
          <cell r="H32">
            <v>38</v>
          </cell>
          <cell r="I32">
            <v>1</v>
          </cell>
        </row>
      </sheetData>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Crusc 3"/>
      <sheetName val="P Crusc 2"/>
      <sheetName val="P Crusc"/>
      <sheetName val="P Stats Sales Force"/>
      <sheetName val="Master OLD fino al 10_05"/>
      <sheetName val="Tab_Abbandoni"/>
      <sheetName val="P Abbandonate"/>
      <sheetName val="P Num"/>
      <sheetName val="P bil"/>
      <sheetName val="P Full"/>
      <sheetName val="P Distinti"/>
      <sheetName val="P Service Time"/>
      <sheetName val="P ST Mensile"/>
      <sheetName val="Elenco DNIS"/>
      <sheetName val=" Master New"/>
      <sheetName val="Fatture"/>
      <sheetName val="Giorni"/>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6">
          <cell r="C16" t="str">
            <v>Inizio Telefono</v>
          </cell>
          <cell r="D16" t="str">
            <v>Entrate a Sistema</v>
          </cell>
          <cell r="E16" t="str">
            <v>Secondi Connessione</v>
          </cell>
          <cell r="F16" t="str">
            <v>Gestite</v>
          </cell>
          <cell r="G16" t="str">
            <v>Secondi Conversazione</v>
          </cell>
        </row>
        <row r="17">
          <cell r="C17" t="str">
            <v>%</v>
          </cell>
          <cell r="D17">
            <v>105</v>
          </cell>
          <cell r="E17">
            <v>14868</v>
          </cell>
          <cell r="F17">
            <v>38</v>
          </cell>
          <cell r="G17">
            <v>9946</v>
          </cell>
        </row>
        <row r="18">
          <cell r="C18" t="str">
            <v>0</v>
          </cell>
          <cell r="D18">
            <v>1275</v>
          </cell>
          <cell r="E18">
            <v>315155</v>
          </cell>
          <cell r="F18">
            <v>845</v>
          </cell>
          <cell r="G18">
            <v>229342</v>
          </cell>
        </row>
        <row r="19">
          <cell r="C19" t="str">
            <v>1</v>
          </cell>
          <cell r="D19">
            <v>16</v>
          </cell>
          <cell r="E19">
            <v>3654</v>
          </cell>
          <cell r="F19">
            <v>10</v>
          </cell>
          <cell r="G19">
            <v>2811</v>
          </cell>
        </row>
        <row r="20">
          <cell r="C20" t="str">
            <v>2</v>
          </cell>
          <cell r="D20">
            <v>4</v>
          </cell>
          <cell r="E20">
            <v>240</v>
          </cell>
          <cell r="F20">
            <v>0</v>
          </cell>
          <cell r="G20">
            <v>0</v>
          </cell>
        </row>
        <row r="21">
          <cell r="C21" t="str">
            <v>3</v>
          </cell>
          <cell r="D21">
            <v>6070</v>
          </cell>
          <cell r="E21">
            <v>1481281</v>
          </cell>
          <cell r="F21">
            <v>3850</v>
          </cell>
          <cell r="G21">
            <v>1079253</v>
          </cell>
        </row>
        <row r="22">
          <cell r="C22" t="str">
            <v>4</v>
          </cell>
          <cell r="D22">
            <v>14</v>
          </cell>
          <cell r="E22">
            <v>2667</v>
          </cell>
          <cell r="F22">
            <v>8</v>
          </cell>
          <cell r="G22">
            <v>1791</v>
          </cell>
        </row>
        <row r="23">
          <cell r="C23" t="str">
            <v>5</v>
          </cell>
          <cell r="D23">
            <v>14</v>
          </cell>
          <cell r="E23">
            <v>2191</v>
          </cell>
          <cell r="F23">
            <v>8</v>
          </cell>
          <cell r="G23">
            <v>1497</v>
          </cell>
        </row>
        <row r="24">
          <cell r="C24" t="str">
            <v>6</v>
          </cell>
          <cell r="D24">
            <v>21</v>
          </cell>
          <cell r="E24">
            <v>3474</v>
          </cell>
          <cell r="F24">
            <v>13</v>
          </cell>
          <cell r="G24">
            <v>2219</v>
          </cell>
        </row>
        <row r="25">
          <cell r="C25" t="str">
            <v>7</v>
          </cell>
          <cell r="D25">
            <v>10</v>
          </cell>
          <cell r="E25">
            <v>2006</v>
          </cell>
          <cell r="F25">
            <v>7</v>
          </cell>
          <cell r="G25">
            <v>1050</v>
          </cell>
        </row>
        <row r="26">
          <cell r="C26" t="str">
            <v>8</v>
          </cell>
          <cell r="D26">
            <v>55</v>
          </cell>
          <cell r="E26">
            <v>14270</v>
          </cell>
          <cell r="F26">
            <v>38</v>
          </cell>
          <cell r="G26">
            <v>10464</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FA21-BFC2-4775-96DF-780C7BC879C9}">
  <sheetPr>
    <tabColor theme="1"/>
  </sheetPr>
  <dimension ref="B3:E13"/>
  <sheetViews>
    <sheetView showGridLines="0" workbookViewId="0">
      <selection activeCell="D15" sqref="D15"/>
    </sheetView>
  </sheetViews>
  <sheetFormatPr defaultRowHeight="14.4" x14ac:dyDescent="0.3"/>
  <cols>
    <col min="2" max="2" width="8.6640625" customWidth="1"/>
    <col min="3" max="3" width="4.6640625" customWidth="1"/>
    <col min="4" max="4" width="28.33203125" style="14" bestFit="1" customWidth="1"/>
    <col min="5" max="5" width="122.6640625" customWidth="1"/>
  </cols>
  <sheetData>
    <row r="3" spans="2:5" ht="31.2" x14ac:dyDescent="0.3">
      <c r="D3" s="1" t="s">
        <v>0</v>
      </c>
      <c r="E3" s="1" t="s">
        <v>1</v>
      </c>
    </row>
    <row r="4" spans="2:5" ht="28.8" x14ac:dyDescent="0.3">
      <c r="D4" s="2" t="s">
        <v>2</v>
      </c>
      <c r="E4" s="3" t="s">
        <v>3</v>
      </c>
    </row>
    <row r="5" spans="2:5" ht="28.8" x14ac:dyDescent="0.3">
      <c r="D5" s="2" t="s">
        <v>4</v>
      </c>
      <c r="E5" s="3" t="s">
        <v>5</v>
      </c>
    </row>
    <row r="6" spans="2:5" x14ac:dyDescent="0.3">
      <c r="D6" s="2" t="s">
        <v>6</v>
      </c>
      <c r="E6" s="3" t="s">
        <v>7</v>
      </c>
    </row>
    <row r="7" spans="2:5" x14ac:dyDescent="0.3">
      <c r="B7" s="4"/>
      <c r="C7" s="5"/>
      <c r="D7" s="2" t="s">
        <v>8</v>
      </c>
      <c r="E7" s="3" t="s">
        <v>9</v>
      </c>
    </row>
    <row r="8" spans="2:5" x14ac:dyDescent="0.3">
      <c r="B8" s="6"/>
      <c r="C8" s="7"/>
      <c r="D8" s="2" t="s">
        <v>10</v>
      </c>
      <c r="E8" s="3" t="s">
        <v>11</v>
      </c>
    </row>
    <row r="9" spans="2:5" ht="28.8" x14ac:dyDescent="0.3">
      <c r="B9" s="8"/>
      <c r="C9" s="9"/>
      <c r="D9" s="2" t="s">
        <v>12</v>
      </c>
      <c r="E9" s="3" t="s">
        <v>13</v>
      </c>
    </row>
    <row r="10" spans="2:5" x14ac:dyDescent="0.3">
      <c r="B10" s="10"/>
      <c r="C10" s="11"/>
      <c r="D10" s="2" t="s">
        <v>14</v>
      </c>
      <c r="E10" s="3" t="s">
        <v>15</v>
      </c>
    </row>
    <row r="11" spans="2:5" x14ac:dyDescent="0.3">
      <c r="B11" s="12"/>
      <c r="C11" s="13"/>
      <c r="D11" s="2" t="s">
        <v>16</v>
      </c>
      <c r="E11" s="3" t="s">
        <v>17</v>
      </c>
    </row>
    <row r="12" spans="2:5" x14ac:dyDescent="0.3">
      <c r="D12" s="2" t="s">
        <v>18</v>
      </c>
      <c r="E12" s="3" t="s">
        <v>19</v>
      </c>
    </row>
    <row r="13" spans="2:5" ht="43.2" x14ac:dyDescent="0.3">
      <c r="D13" s="2" t="s">
        <v>20</v>
      </c>
      <c r="E13" s="3" t="s">
        <v>21</v>
      </c>
    </row>
  </sheetData>
  <mergeCells count="2">
    <mergeCell ref="B7:B9"/>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1DDA-A390-4CE7-B8E5-18B6B7E82721}">
  <sheetPr>
    <tabColor rgb="FFFF9900"/>
  </sheetPr>
  <dimension ref="B2:W33"/>
  <sheetViews>
    <sheetView showGridLines="0" workbookViewId="0">
      <selection activeCell="S29" sqref="S29"/>
    </sheetView>
  </sheetViews>
  <sheetFormatPr defaultRowHeight="15" customHeight="1" x14ac:dyDescent="0.25"/>
  <cols>
    <col min="1" max="1" width="8.88671875" style="99"/>
    <col min="2" max="2" width="2.6640625" style="99" customWidth="1"/>
    <col min="3" max="3" width="9.88671875" style="99" bestFit="1" customWidth="1"/>
    <col min="4" max="4" width="17.44140625" style="99" bestFit="1" customWidth="1"/>
    <col min="5" max="12" width="8.88671875" style="99"/>
    <col min="13" max="13" width="5.109375" style="99" bestFit="1" customWidth="1"/>
    <col min="14" max="14" width="10.5546875" style="99" customWidth="1"/>
    <col min="15" max="16" width="8.88671875" style="99"/>
    <col min="17" max="17" width="2.6640625" style="99" customWidth="1"/>
    <col min="18" max="19" width="8.88671875" style="99"/>
    <col min="20" max="20" width="13.88671875" style="99" customWidth="1"/>
    <col min="21" max="257" width="8.88671875" style="99"/>
    <col min="258" max="258" width="3.5546875" style="99" customWidth="1"/>
    <col min="259" max="259" width="9.88671875" style="99" bestFit="1" customWidth="1"/>
    <col min="260" max="260" width="17.44140625" style="99" bestFit="1" customWidth="1"/>
    <col min="261" max="268" width="8.88671875" style="99"/>
    <col min="269" max="269" width="5.109375" style="99" bestFit="1" customWidth="1"/>
    <col min="270" max="270" width="10.5546875" style="99" customWidth="1"/>
    <col min="271" max="513" width="8.88671875" style="99"/>
    <col min="514" max="514" width="3.5546875" style="99" customWidth="1"/>
    <col min="515" max="515" width="9.88671875" style="99" bestFit="1" customWidth="1"/>
    <col min="516" max="516" width="17.44140625" style="99" bestFit="1" customWidth="1"/>
    <col min="517" max="524" width="8.88671875" style="99"/>
    <col min="525" max="525" width="5.109375" style="99" bestFit="1" customWidth="1"/>
    <col min="526" max="526" width="10.5546875" style="99" customWidth="1"/>
    <col min="527" max="769" width="8.88671875" style="99"/>
    <col min="770" max="770" width="3.5546875" style="99" customWidth="1"/>
    <col min="771" max="771" width="9.88671875" style="99" bestFit="1" customWidth="1"/>
    <col min="772" max="772" width="17.44140625" style="99" bestFit="1" customWidth="1"/>
    <col min="773" max="780" width="8.88671875" style="99"/>
    <col min="781" max="781" width="5.109375" style="99" bestFit="1" customWidth="1"/>
    <col min="782" max="782" width="10.5546875" style="99" customWidth="1"/>
    <col min="783" max="1025" width="8.88671875" style="99"/>
    <col min="1026" max="1026" width="3.5546875" style="99" customWidth="1"/>
    <col min="1027" max="1027" width="9.88671875" style="99" bestFit="1" customWidth="1"/>
    <col min="1028" max="1028" width="17.44140625" style="99" bestFit="1" customWidth="1"/>
    <col min="1029" max="1036" width="8.88671875" style="99"/>
    <col min="1037" max="1037" width="5.109375" style="99" bestFit="1" customWidth="1"/>
    <col min="1038" max="1038" width="10.5546875" style="99" customWidth="1"/>
    <col min="1039" max="1281" width="8.88671875" style="99"/>
    <col min="1282" max="1282" width="3.5546875" style="99" customWidth="1"/>
    <col min="1283" max="1283" width="9.88671875" style="99" bestFit="1" customWidth="1"/>
    <col min="1284" max="1284" width="17.44140625" style="99" bestFit="1" customWidth="1"/>
    <col min="1285" max="1292" width="8.88671875" style="99"/>
    <col min="1293" max="1293" width="5.109375" style="99" bestFit="1" customWidth="1"/>
    <col min="1294" max="1294" width="10.5546875" style="99" customWidth="1"/>
    <col min="1295" max="1537" width="8.88671875" style="99"/>
    <col min="1538" max="1538" width="3.5546875" style="99" customWidth="1"/>
    <col min="1539" max="1539" width="9.88671875" style="99" bestFit="1" customWidth="1"/>
    <col min="1540" max="1540" width="17.44140625" style="99" bestFit="1" customWidth="1"/>
    <col min="1541" max="1548" width="8.88671875" style="99"/>
    <col min="1549" max="1549" width="5.109375" style="99" bestFit="1" customWidth="1"/>
    <col min="1550" max="1550" width="10.5546875" style="99" customWidth="1"/>
    <col min="1551" max="1793" width="8.88671875" style="99"/>
    <col min="1794" max="1794" width="3.5546875" style="99" customWidth="1"/>
    <col min="1795" max="1795" width="9.88671875" style="99" bestFit="1" customWidth="1"/>
    <col min="1796" max="1796" width="17.44140625" style="99" bestFit="1" customWidth="1"/>
    <col min="1797" max="1804" width="8.88671875" style="99"/>
    <col min="1805" max="1805" width="5.109375" style="99" bestFit="1" customWidth="1"/>
    <col min="1806" max="1806" width="10.5546875" style="99" customWidth="1"/>
    <col min="1807" max="2049" width="8.88671875" style="99"/>
    <col min="2050" max="2050" width="3.5546875" style="99" customWidth="1"/>
    <col min="2051" max="2051" width="9.88671875" style="99" bestFit="1" customWidth="1"/>
    <col min="2052" max="2052" width="17.44140625" style="99" bestFit="1" customWidth="1"/>
    <col min="2053" max="2060" width="8.88671875" style="99"/>
    <col min="2061" max="2061" width="5.109375" style="99" bestFit="1" customWidth="1"/>
    <col min="2062" max="2062" width="10.5546875" style="99" customWidth="1"/>
    <col min="2063" max="2305" width="8.88671875" style="99"/>
    <col min="2306" max="2306" width="3.5546875" style="99" customWidth="1"/>
    <col min="2307" max="2307" width="9.88671875" style="99" bestFit="1" customWidth="1"/>
    <col min="2308" max="2308" width="17.44140625" style="99" bestFit="1" customWidth="1"/>
    <col min="2309" max="2316" width="8.88671875" style="99"/>
    <col min="2317" max="2317" width="5.109375" style="99" bestFit="1" customWidth="1"/>
    <col min="2318" max="2318" width="10.5546875" style="99" customWidth="1"/>
    <col min="2319" max="2561" width="8.88671875" style="99"/>
    <col min="2562" max="2562" width="3.5546875" style="99" customWidth="1"/>
    <col min="2563" max="2563" width="9.88671875" style="99" bestFit="1" customWidth="1"/>
    <col min="2564" max="2564" width="17.44140625" style="99" bestFit="1" customWidth="1"/>
    <col min="2565" max="2572" width="8.88671875" style="99"/>
    <col min="2573" max="2573" width="5.109375" style="99" bestFit="1" customWidth="1"/>
    <col min="2574" max="2574" width="10.5546875" style="99" customWidth="1"/>
    <col min="2575" max="2817" width="8.88671875" style="99"/>
    <col min="2818" max="2818" width="3.5546875" style="99" customWidth="1"/>
    <col min="2819" max="2819" width="9.88671875" style="99" bestFit="1" customWidth="1"/>
    <col min="2820" max="2820" width="17.44140625" style="99" bestFit="1" customWidth="1"/>
    <col min="2821" max="2828" width="8.88671875" style="99"/>
    <col min="2829" max="2829" width="5.109375" style="99" bestFit="1" customWidth="1"/>
    <col min="2830" max="2830" width="10.5546875" style="99" customWidth="1"/>
    <col min="2831" max="3073" width="8.88671875" style="99"/>
    <col min="3074" max="3074" width="3.5546875" style="99" customWidth="1"/>
    <col min="3075" max="3075" width="9.88671875" style="99" bestFit="1" customWidth="1"/>
    <col min="3076" max="3076" width="17.44140625" style="99" bestFit="1" customWidth="1"/>
    <col min="3077" max="3084" width="8.88671875" style="99"/>
    <col min="3085" max="3085" width="5.109375" style="99" bestFit="1" customWidth="1"/>
    <col min="3086" max="3086" width="10.5546875" style="99" customWidth="1"/>
    <col min="3087" max="3329" width="8.88671875" style="99"/>
    <col min="3330" max="3330" width="3.5546875" style="99" customWidth="1"/>
    <col min="3331" max="3331" width="9.88671875" style="99" bestFit="1" customWidth="1"/>
    <col min="3332" max="3332" width="17.44140625" style="99" bestFit="1" customWidth="1"/>
    <col min="3333" max="3340" width="8.88671875" style="99"/>
    <col min="3341" max="3341" width="5.109375" style="99" bestFit="1" customWidth="1"/>
    <col min="3342" max="3342" width="10.5546875" style="99" customWidth="1"/>
    <col min="3343" max="3585" width="8.88671875" style="99"/>
    <col min="3586" max="3586" width="3.5546875" style="99" customWidth="1"/>
    <col min="3587" max="3587" width="9.88671875" style="99" bestFit="1" customWidth="1"/>
    <col min="3588" max="3588" width="17.44140625" style="99" bestFit="1" customWidth="1"/>
    <col min="3589" max="3596" width="8.88671875" style="99"/>
    <col min="3597" max="3597" width="5.109375" style="99" bestFit="1" customWidth="1"/>
    <col min="3598" max="3598" width="10.5546875" style="99" customWidth="1"/>
    <col min="3599" max="3841" width="8.88671875" style="99"/>
    <col min="3842" max="3842" width="3.5546875" style="99" customWidth="1"/>
    <col min="3843" max="3843" width="9.88671875" style="99" bestFit="1" customWidth="1"/>
    <col min="3844" max="3844" width="17.44140625" style="99" bestFit="1" customWidth="1"/>
    <col min="3845" max="3852" width="8.88671875" style="99"/>
    <col min="3853" max="3853" width="5.109375" style="99" bestFit="1" customWidth="1"/>
    <col min="3854" max="3854" width="10.5546875" style="99" customWidth="1"/>
    <col min="3855" max="4097" width="8.88671875" style="99"/>
    <col min="4098" max="4098" width="3.5546875" style="99" customWidth="1"/>
    <col min="4099" max="4099" width="9.88671875" style="99" bestFit="1" customWidth="1"/>
    <col min="4100" max="4100" width="17.44140625" style="99" bestFit="1" customWidth="1"/>
    <col min="4101" max="4108" width="8.88671875" style="99"/>
    <col min="4109" max="4109" width="5.109375" style="99" bestFit="1" customWidth="1"/>
    <col min="4110" max="4110" width="10.5546875" style="99" customWidth="1"/>
    <col min="4111" max="4353" width="8.88671875" style="99"/>
    <col min="4354" max="4354" width="3.5546875" style="99" customWidth="1"/>
    <col min="4355" max="4355" width="9.88671875" style="99" bestFit="1" customWidth="1"/>
    <col min="4356" max="4356" width="17.44140625" style="99" bestFit="1" customWidth="1"/>
    <col min="4357" max="4364" width="8.88671875" style="99"/>
    <col min="4365" max="4365" width="5.109375" style="99" bestFit="1" customWidth="1"/>
    <col min="4366" max="4366" width="10.5546875" style="99" customWidth="1"/>
    <col min="4367" max="4609" width="8.88671875" style="99"/>
    <col min="4610" max="4610" width="3.5546875" style="99" customWidth="1"/>
    <col min="4611" max="4611" width="9.88671875" style="99" bestFit="1" customWidth="1"/>
    <col min="4612" max="4612" width="17.44140625" style="99" bestFit="1" customWidth="1"/>
    <col min="4613" max="4620" width="8.88671875" style="99"/>
    <col min="4621" max="4621" width="5.109375" style="99" bestFit="1" customWidth="1"/>
    <col min="4622" max="4622" width="10.5546875" style="99" customWidth="1"/>
    <col min="4623" max="4865" width="8.88671875" style="99"/>
    <col min="4866" max="4866" width="3.5546875" style="99" customWidth="1"/>
    <col min="4867" max="4867" width="9.88671875" style="99" bestFit="1" customWidth="1"/>
    <col min="4868" max="4868" width="17.44140625" style="99" bestFit="1" customWidth="1"/>
    <col min="4869" max="4876" width="8.88671875" style="99"/>
    <col min="4877" max="4877" width="5.109375" style="99" bestFit="1" customWidth="1"/>
    <col min="4878" max="4878" width="10.5546875" style="99" customWidth="1"/>
    <col min="4879" max="5121" width="8.88671875" style="99"/>
    <col min="5122" max="5122" width="3.5546875" style="99" customWidth="1"/>
    <col min="5123" max="5123" width="9.88671875" style="99" bestFit="1" customWidth="1"/>
    <col min="5124" max="5124" width="17.44140625" style="99" bestFit="1" customWidth="1"/>
    <col min="5125" max="5132" width="8.88671875" style="99"/>
    <col min="5133" max="5133" width="5.109375" style="99" bestFit="1" customWidth="1"/>
    <col min="5134" max="5134" width="10.5546875" style="99" customWidth="1"/>
    <col min="5135" max="5377" width="8.88671875" style="99"/>
    <col min="5378" max="5378" width="3.5546875" style="99" customWidth="1"/>
    <col min="5379" max="5379" width="9.88671875" style="99" bestFit="1" customWidth="1"/>
    <col min="5380" max="5380" width="17.44140625" style="99" bestFit="1" customWidth="1"/>
    <col min="5381" max="5388" width="8.88671875" style="99"/>
    <col min="5389" max="5389" width="5.109375" style="99" bestFit="1" customWidth="1"/>
    <col min="5390" max="5390" width="10.5546875" style="99" customWidth="1"/>
    <col min="5391" max="5633" width="8.88671875" style="99"/>
    <col min="5634" max="5634" width="3.5546875" style="99" customWidth="1"/>
    <col min="5635" max="5635" width="9.88671875" style="99" bestFit="1" customWidth="1"/>
    <col min="5636" max="5636" width="17.44140625" style="99" bestFit="1" customWidth="1"/>
    <col min="5637" max="5644" width="8.88671875" style="99"/>
    <col min="5645" max="5645" width="5.109375" style="99" bestFit="1" customWidth="1"/>
    <col min="5646" max="5646" width="10.5546875" style="99" customWidth="1"/>
    <col min="5647" max="5889" width="8.88671875" style="99"/>
    <col min="5890" max="5890" width="3.5546875" style="99" customWidth="1"/>
    <col min="5891" max="5891" width="9.88671875" style="99" bestFit="1" customWidth="1"/>
    <col min="5892" max="5892" width="17.44140625" style="99" bestFit="1" customWidth="1"/>
    <col min="5893" max="5900" width="8.88671875" style="99"/>
    <col min="5901" max="5901" width="5.109375" style="99" bestFit="1" customWidth="1"/>
    <col min="5902" max="5902" width="10.5546875" style="99" customWidth="1"/>
    <col min="5903" max="6145" width="8.88671875" style="99"/>
    <col min="6146" max="6146" width="3.5546875" style="99" customWidth="1"/>
    <col min="6147" max="6147" width="9.88671875" style="99" bestFit="1" customWidth="1"/>
    <col min="6148" max="6148" width="17.44140625" style="99" bestFit="1" customWidth="1"/>
    <col min="6149" max="6156" width="8.88671875" style="99"/>
    <col min="6157" max="6157" width="5.109375" style="99" bestFit="1" customWidth="1"/>
    <col min="6158" max="6158" width="10.5546875" style="99" customWidth="1"/>
    <col min="6159" max="6401" width="8.88671875" style="99"/>
    <col min="6402" max="6402" width="3.5546875" style="99" customWidth="1"/>
    <col min="6403" max="6403" width="9.88671875" style="99" bestFit="1" customWidth="1"/>
    <col min="6404" max="6404" width="17.44140625" style="99" bestFit="1" customWidth="1"/>
    <col min="6405" max="6412" width="8.88671875" style="99"/>
    <col min="6413" max="6413" width="5.109375" style="99" bestFit="1" customWidth="1"/>
    <col min="6414" max="6414" width="10.5546875" style="99" customWidth="1"/>
    <col min="6415" max="6657" width="8.88671875" style="99"/>
    <col min="6658" max="6658" width="3.5546875" style="99" customWidth="1"/>
    <col min="6659" max="6659" width="9.88671875" style="99" bestFit="1" customWidth="1"/>
    <col min="6660" max="6660" width="17.44140625" style="99" bestFit="1" customWidth="1"/>
    <col min="6661" max="6668" width="8.88671875" style="99"/>
    <col min="6669" max="6669" width="5.109375" style="99" bestFit="1" customWidth="1"/>
    <col min="6670" max="6670" width="10.5546875" style="99" customWidth="1"/>
    <col min="6671" max="6913" width="8.88671875" style="99"/>
    <col min="6914" max="6914" width="3.5546875" style="99" customWidth="1"/>
    <col min="6915" max="6915" width="9.88671875" style="99" bestFit="1" customWidth="1"/>
    <col min="6916" max="6916" width="17.44140625" style="99" bestFit="1" customWidth="1"/>
    <col min="6917" max="6924" width="8.88671875" style="99"/>
    <col min="6925" max="6925" width="5.109375" style="99" bestFit="1" customWidth="1"/>
    <col min="6926" max="6926" width="10.5546875" style="99" customWidth="1"/>
    <col min="6927" max="7169" width="8.88671875" style="99"/>
    <col min="7170" max="7170" width="3.5546875" style="99" customWidth="1"/>
    <col min="7171" max="7171" width="9.88671875" style="99" bestFit="1" customWidth="1"/>
    <col min="7172" max="7172" width="17.44140625" style="99" bestFit="1" customWidth="1"/>
    <col min="7173" max="7180" width="8.88671875" style="99"/>
    <col min="7181" max="7181" width="5.109375" style="99" bestFit="1" customWidth="1"/>
    <col min="7182" max="7182" width="10.5546875" style="99" customWidth="1"/>
    <col min="7183" max="7425" width="8.88671875" style="99"/>
    <col min="7426" max="7426" width="3.5546875" style="99" customWidth="1"/>
    <col min="7427" max="7427" width="9.88671875" style="99" bestFit="1" customWidth="1"/>
    <col min="7428" max="7428" width="17.44140625" style="99" bestFit="1" customWidth="1"/>
    <col min="7429" max="7436" width="8.88671875" style="99"/>
    <col min="7437" max="7437" width="5.109375" style="99" bestFit="1" customWidth="1"/>
    <col min="7438" max="7438" width="10.5546875" style="99" customWidth="1"/>
    <col min="7439" max="7681" width="8.88671875" style="99"/>
    <col min="7682" max="7682" width="3.5546875" style="99" customWidth="1"/>
    <col min="7683" max="7683" width="9.88671875" style="99" bestFit="1" customWidth="1"/>
    <col min="7684" max="7684" width="17.44140625" style="99" bestFit="1" customWidth="1"/>
    <col min="7685" max="7692" width="8.88671875" style="99"/>
    <col min="7693" max="7693" width="5.109375" style="99" bestFit="1" customWidth="1"/>
    <col min="7694" max="7694" width="10.5546875" style="99" customWidth="1"/>
    <col min="7695" max="7937" width="8.88671875" style="99"/>
    <col min="7938" max="7938" width="3.5546875" style="99" customWidth="1"/>
    <col min="7939" max="7939" width="9.88671875" style="99" bestFit="1" customWidth="1"/>
    <col min="7940" max="7940" width="17.44140625" style="99" bestFit="1" customWidth="1"/>
    <col min="7941" max="7948" width="8.88671875" style="99"/>
    <col min="7949" max="7949" width="5.109375" style="99" bestFit="1" customWidth="1"/>
    <col min="7950" max="7950" width="10.5546875" style="99" customWidth="1"/>
    <col min="7951" max="8193" width="8.88671875" style="99"/>
    <col min="8194" max="8194" width="3.5546875" style="99" customWidth="1"/>
    <col min="8195" max="8195" width="9.88671875" style="99" bestFit="1" customWidth="1"/>
    <col min="8196" max="8196" width="17.44140625" style="99" bestFit="1" customWidth="1"/>
    <col min="8197" max="8204" width="8.88671875" style="99"/>
    <col min="8205" max="8205" width="5.109375" style="99" bestFit="1" customWidth="1"/>
    <col min="8206" max="8206" width="10.5546875" style="99" customWidth="1"/>
    <col min="8207" max="8449" width="8.88671875" style="99"/>
    <col min="8450" max="8450" width="3.5546875" style="99" customWidth="1"/>
    <col min="8451" max="8451" width="9.88671875" style="99" bestFit="1" customWidth="1"/>
    <col min="8452" max="8452" width="17.44140625" style="99" bestFit="1" customWidth="1"/>
    <col min="8453" max="8460" width="8.88671875" style="99"/>
    <col min="8461" max="8461" width="5.109375" style="99" bestFit="1" customWidth="1"/>
    <col min="8462" max="8462" width="10.5546875" style="99" customWidth="1"/>
    <col min="8463" max="8705" width="8.88671875" style="99"/>
    <col min="8706" max="8706" width="3.5546875" style="99" customWidth="1"/>
    <col min="8707" max="8707" width="9.88671875" style="99" bestFit="1" customWidth="1"/>
    <col min="8708" max="8708" width="17.44140625" style="99" bestFit="1" customWidth="1"/>
    <col min="8709" max="8716" width="8.88671875" style="99"/>
    <col min="8717" max="8717" width="5.109375" style="99" bestFit="1" customWidth="1"/>
    <col min="8718" max="8718" width="10.5546875" style="99" customWidth="1"/>
    <col min="8719" max="8961" width="8.88671875" style="99"/>
    <col min="8962" max="8962" width="3.5546875" style="99" customWidth="1"/>
    <col min="8963" max="8963" width="9.88671875" style="99" bestFit="1" customWidth="1"/>
    <col min="8964" max="8964" width="17.44140625" style="99" bestFit="1" customWidth="1"/>
    <col min="8965" max="8972" width="8.88671875" style="99"/>
    <col min="8973" max="8973" width="5.109375" style="99" bestFit="1" customWidth="1"/>
    <col min="8974" max="8974" width="10.5546875" style="99" customWidth="1"/>
    <col min="8975" max="9217" width="8.88671875" style="99"/>
    <col min="9218" max="9218" width="3.5546875" style="99" customWidth="1"/>
    <col min="9219" max="9219" width="9.88671875" style="99" bestFit="1" customWidth="1"/>
    <col min="9220" max="9220" width="17.44140625" style="99" bestFit="1" customWidth="1"/>
    <col min="9221" max="9228" width="8.88671875" style="99"/>
    <col min="9229" max="9229" width="5.109375" style="99" bestFit="1" customWidth="1"/>
    <col min="9230" max="9230" width="10.5546875" style="99" customWidth="1"/>
    <col min="9231" max="9473" width="8.88671875" style="99"/>
    <col min="9474" max="9474" width="3.5546875" style="99" customWidth="1"/>
    <col min="9475" max="9475" width="9.88671875" style="99" bestFit="1" customWidth="1"/>
    <col min="9476" max="9476" width="17.44140625" style="99" bestFit="1" customWidth="1"/>
    <col min="9477" max="9484" width="8.88671875" style="99"/>
    <col min="9485" max="9485" width="5.109375" style="99" bestFit="1" customWidth="1"/>
    <col min="9486" max="9486" width="10.5546875" style="99" customWidth="1"/>
    <col min="9487" max="9729" width="8.88671875" style="99"/>
    <col min="9730" max="9730" width="3.5546875" style="99" customWidth="1"/>
    <col min="9731" max="9731" width="9.88671875" style="99" bestFit="1" customWidth="1"/>
    <col min="9732" max="9732" width="17.44140625" style="99" bestFit="1" customWidth="1"/>
    <col min="9733" max="9740" width="8.88671875" style="99"/>
    <col min="9741" max="9741" width="5.109375" style="99" bestFit="1" customWidth="1"/>
    <col min="9742" max="9742" width="10.5546875" style="99" customWidth="1"/>
    <col min="9743" max="9985" width="8.88671875" style="99"/>
    <col min="9986" max="9986" width="3.5546875" style="99" customWidth="1"/>
    <col min="9987" max="9987" width="9.88671875" style="99" bestFit="1" customWidth="1"/>
    <col min="9988" max="9988" width="17.44140625" style="99" bestFit="1" customWidth="1"/>
    <col min="9989" max="9996" width="8.88671875" style="99"/>
    <col min="9997" max="9997" width="5.109375" style="99" bestFit="1" customWidth="1"/>
    <col min="9998" max="9998" width="10.5546875" style="99" customWidth="1"/>
    <col min="9999" max="10241" width="8.88671875" style="99"/>
    <col min="10242" max="10242" width="3.5546875" style="99" customWidth="1"/>
    <col min="10243" max="10243" width="9.88671875" style="99" bestFit="1" customWidth="1"/>
    <col min="10244" max="10244" width="17.44140625" style="99" bestFit="1" customWidth="1"/>
    <col min="10245" max="10252" width="8.88671875" style="99"/>
    <col min="10253" max="10253" width="5.109375" style="99" bestFit="1" customWidth="1"/>
    <col min="10254" max="10254" width="10.5546875" style="99" customWidth="1"/>
    <col min="10255" max="10497" width="8.88671875" style="99"/>
    <col min="10498" max="10498" width="3.5546875" style="99" customWidth="1"/>
    <col min="10499" max="10499" width="9.88671875" style="99" bestFit="1" customWidth="1"/>
    <col min="10500" max="10500" width="17.44140625" style="99" bestFit="1" customWidth="1"/>
    <col min="10501" max="10508" width="8.88671875" style="99"/>
    <col min="10509" max="10509" width="5.109375" style="99" bestFit="1" customWidth="1"/>
    <col min="10510" max="10510" width="10.5546875" style="99" customWidth="1"/>
    <col min="10511" max="10753" width="8.88671875" style="99"/>
    <col min="10754" max="10754" width="3.5546875" style="99" customWidth="1"/>
    <col min="10755" max="10755" width="9.88671875" style="99" bestFit="1" customWidth="1"/>
    <col min="10756" max="10756" width="17.44140625" style="99" bestFit="1" customWidth="1"/>
    <col min="10757" max="10764" width="8.88671875" style="99"/>
    <col min="10765" max="10765" width="5.109375" style="99" bestFit="1" customWidth="1"/>
    <col min="10766" max="10766" width="10.5546875" style="99" customWidth="1"/>
    <col min="10767" max="11009" width="8.88671875" style="99"/>
    <col min="11010" max="11010" width="3.5546875" style="99" customWidth="1"/>
    <col min="11011" max="11011" width="9.88671875" style="99" bestFit="1" customWidth="1"/>
    <col min="11012" max="11012" width="17.44140625" style="99" bestFit="1" customWidth="1"/>
    <col min="11013" max="11020" width="8.88671875" style="99"/>
    <col min="11021" max="11021" width="5.109375" style="99" bestFit="1" customWidth="1"/>
    <col min="11022" max="11022" width="10.5546875" style="99" customWidth="1"/>
    <col min="11023" max="11265" width="8.88671875" style="99"/>
    <col min="11266" max="11266" width="3.5546875" style="99" customWidth="1"/>
    <col min="11267" max="11267" width="9.88671875" style="99" bestFit="1" customWidth="1"/>
    <col min="11268" max="11268" width="17.44140625" style="99" bestFit="1" customWidth="1"/>
    <col min="11269" max="11276" width="8.88671875" style="99"/>
    <col min="11277" max="11277" width="5.109375" style="99" bestFit="1" customWidth="1"/>
    <col min="11278" max="11278" width="10.5546875" style="99" customWidth="1"/>
    <col min="11279" max="11521" width="8.88671875" style="99"/>
    <col min="11522" max="11522" width="3.5546875" style="99" customWidth="1"/>
    <col min="11523" max="11523" width="9.88671875" style="99" bestFit="1" customWidth="1"/>
    <col min="11524" max="11524" width="17.44140625" style="99" bestFit="1" customWidth="1"/>
    <col min="11525" max="11532" width="8.88671875" style="99"/>
    <col min="11533" max="11533" width="5.109375" style="99" bestFit="1" customWidth="1"/>
    <col min="11534" max="11534" width="10.5546875" style="99" customWidth="1"/>
    <col min="11535" max="11777" width="8.88671875" style="99"/>
    <col min="11778" max="11778" width="3.5546875" style="99" customWidth="1"/>
    <col min="11779" max="11779" width="9.88671875" style="99" bestFit="1" customWidth="1"/>
    <col min="11780" max="11780" width="17.44140625" style="99" bestFit="1" customWidth="1"/>
    <col min="11781" max="11788" width="8.88671875" style="99"/>
    <col min="11789" max="11789" width="5.109375" style="99" bestFit="1" customWidth="1"/>
    <col min="11790" max="11790" width="10.5546875" style="99" customWidth="1"/>
    <col min="11791" max="12033" width="8.88671875" style="99"/>
    <col min="12034" max="12034" width="3.5546875" style="99" customWidth="1"/>
    <col min="12035" max="12035" width="9.88671875" style="99" bestFit="1" customWidth="1"/>
    <col min="12036" max="12036" width="17.44140625" style="99" bestFit="1" customWidth="1"/>
    <col min="12037" max="12044" width="8.88671875" style="99"/>
    <col min="12045" max="12045" width="5.109375" style="99" bestFit="1" customWidth="1"/>
    <col min="12046" max="12046" width="10.5546875" style="99" customWidth="1"/>
    <col min="12047" max="12289" width="8.88671875" style="99"/>
    <col min="12290" max="12290" width="3.5546875" style="99" customWidth="1"/>
    <col min="12291" max="12291" width="9.88671875" style="99" bestFit="1" customWidth="1"/>
    <col min="12292" max="12292" width="17.44140625" style="99" bestFit="1" customWidth="1"/>
    <col min="12293" max="12300" width="8.88671875" style="99"/>
    <col min="12301" max="12301" width="5.109375" style="99" bestFit="1" customWidth="1"/>
    <col min="12302" max="12302" width="10.5546875" style="99" customWidth="1"/>
    <col min="12303" max="12545" width="8.88671875" style="99"/>
    <col min="12546" max="12546" width="3.5546875" style="99" customWidth="1"/>
    <col min="12547" max="12547" width="9.88671875" style="99" bestFit="1" customWidth="1"/>
    <col min="12548" max="12548" width="17.44140625" style="99" bestFit="1" customWidth="1"/>
    <col min="12549" max="12556" width="8.88671875" style="99"/>
    <col min="12557" max="12557" width="5.109375" style="99" bestFit="1" customWidth="1"/>
    <col min="12558" max="12558" width="10.5546875" style="99" customWidth="1"/>
    <col min="12559" max="12801" width="8.88671875" style="99"/>
    <col min="12802" max="12802" width="3.5546875" style="99" customWidth="1"/>
    <col min="12803" max="12803" width="9.88671875" style="99" bestFit="1" customWidth="1"/>
    <col min="12804" max="12804" width="17.44140625" style="99" bestFit="1" customWidth="1"/>
    <col min="12805" max="12812" width="8.88671875" style="99"/>
    <col min="12813" max="12813" width="5.109375" style="99" bestFit="1" customWidth="1"/>
    <col min="12814" max="12814" width="10.5546875" style="99" customWidth="1"/>
    <col min="12815" max="13057" width="8.88671875" style="99"/>
    <col min="13058" max="13058" width="3.5546875" style="99" customWidth="1"/>
    <col min="13059" max="13059" width="9.88671875" style="99" bestFit="1" customWidth="1"/>
    <col min="13060" max="13060" width="17.44140625" style="99" bestFit="1" customWidth="1"/>
    <col min="13061" max="13068" width="8.88671875" style="99"/>
    <col min="13069" max="13069" width="5.109375" style="99" bestFit="1" customWidth="1"/>
    <col min="13070" max="13070" width="10.5546875" style="99" customWidth="1"/>
    <col min="13071" max="13313" width="8.88671875" style="99"/>
    <col min="13314" max="13314" width="3.5546875" style="99" customWidth="1"/>
    <col min="13315" max="13315" width="9.88671875" style="99" bestFit="1" customWidth="1"/>
    <col min="13316" max="13316" width="17.44140625" style="99" bestFit="1" customWidth="1"/>
    <col min="13317" max="13324" width="8.88671875" style="99"/>
    <col min="13325" max="13325" width="5.109375" style="99" bestFit="1" customWidth="1"/>
    <col min="13326" max="13326" width="10.5546875" style="99" customWidth="1"/>
    <col min="13327" max="13569" width="8.88671875" style="99"/>
    <col min="13570" max="13570" width="3.5546875" style="99" customWidth="1"/>
    <col min="13571" max="13571" width="9.88671875" style="99" bestFit="1" customWidth="1"/>
    <col min="13572" max="13572" width="17.44140625" style="99" bestFit="1" customWidth="1"/>
    <col min="13573" max="13580" width="8.88671875" style="99"/>
    <col min="13581" max="13581" width="5.109375" style="99" bestFit="1" customWidth="1"/>
    <col min="13582" max="13582" width="10.5546875" style="99" customWidth="1"/>
    <col min="13583" max="13825" width="8.88671875" style="99"/>
    <col min="13826" max="13826" width="3.5546875" style="99" customWidth="1"/>
    <col min="13827" max="13827" width="9.88671875" style="99" bestFit="1" customWidth="1"/>
    <col min="13828" max="13828" width="17.44140625" style="99" bestFit="1" customWidth="1"/>
    <col min="13829" max="13836" width="8.88671875" style="99"/>
    <col min="13837" max="13837" width="5.109375" style="99" bestFit="1" customWidth="1"/>
    <col min="13838" max="13838" width="10.5546875" style="99" customWidth="1"/>
    <col min="13839" max="14081" width="8.88671875" style="99"/>
    <col min="14082" max="14082" width="3.5546875" style="99" customWidth="1"/>
    <col min="14083" max="14083" width="9.88671875" style="99" bestFit="1" customWidth="1"/>
    <col min="14084" max="14084" width="17.44140625" style="99" bestFit="1" customWidth="1"/>
    <col min="14085" max="14092" width="8.88671875" style="99"/>
    <col min="14093" max="14093" width="5.109375" style="99" bestFit="1" customWidth="1"/>
    <col min="14094" max="14094" width="10.5546875" style="99" customWidth="1"/>
    <col min="14095" max="14337" width="8.88671875" style="99"/>
    <col min="14338" max="14338" width="3.5546875" style="99" customWidth="1"/>
    <col min="14339" max="14339" width="9.88671875" style="99" bestFit="1" customWidth="1"/>
    <col min="14340" max="14340" width="17.44140625" style="99" bestFit="1" customWidth="1"/>
    <col min="14341" max="14348" width="8.88671875" style="99"/>
    <col min="14349" max="14349" width="5.109375" style="99" bestFit="1" customWidth="1"/>
    <col min="14350" max="14350" width="10.5546875" style="99" customWidth="1"/>
    <col min="14351" max="14593" width="8.88671875" style="99"/>
    <col min="14594" max="14594" width="3.5546875" style="99" customWidth="1"/>
    <col min="14595" max="14595" width="9.88671875" style="99" bestFit="1" customWidth="1"/>
    <col min="14596" max="14596" width="17.44140625" style="99" bestFit="1" customWidth="1"/>
    <col min="14597" max="14604" width="8.88671875" style="99"/>
    <col min="14605" max="14605" width="5.109375" style="99" bestFit="1" customWidth="1"/>
    <col min="14606" max="14606" width="10.5546875" style="99" customWidth="1"/>
    <col min="14607" max="14849" width="8.88671875" style="99"/>
    <col min="14850" max="14850" width="3.5546875" style="99" customWidth="1"/>
    <col min="14851" max="14851" width="9.88671875" style="99" bestFit="1" customWidth="1"/>
    <col min="14852" max="14852" width="17.44140625" style="99" bestFit="1" customWidth="1"/>
    <col min="14853" max="14860" width="8.88671875" style="99"/>
    <col min="14861" max="14861" width="5.109375" style="99" bestFit="1" customWidth="1"/>
    <col min="14862" max="14862" width="10.5546875" style="99" customWidth="1"/>
    <col min="14863" max="15105" width="8.88671875" style="99"/>
    <col min="15106" max="15106" width="3.5546875" style="99" customWidth="1"/>
    <col min="15107" max="15107" width="9.88671875" style="99" bestFit="1" customWidth="1"/>
    <col min="15108" max="15108" width="17.44140625" style="99" bestFit="1" customWidth="1"/>
    <col min="15109" max="15116" width="8.88671875" style="99"/>
    <col min="15117" max="15117" width="5.109375" style="99" bestFit="1" customWidth="1"/>
    <col min="15118" max="15118" width="10.5546875" style="99" customWidth="1"/>
    <col min="15119" max="15361" width="8.88671875" style="99"/>
    <col min="15362" max="15362" width="3.5546875" style="99" customWidth="1"/>
    <col min="15363" max="15363" width="9.88671875" style="99" bestFit="1" customWidth="1"/>
    <col min="15364" max="15364" width="17.44140625" style="99" bestFit="1" customWidth="1"/>
    <col min="15365" max="15372" width="8.88671875" style="99"/>
    <col min="15373" max="15373" width="5.109375" style="99" bestFit="1" customWidth="1"/>
    <col min="15374" max="15374" width="10.5546875" style="99" customWidth="1"/>
    <col min="15375" max="15617" width="8.88671875" style="99"/>
    <col min="15618" max="15618" width="3.5546875" style="99" customWidth="1"/>
    <col min="15619" max="15619" width="9.88671875" style="99" bestFit="1" customWidth="1"/>
    <col min="15620" max="15620" width="17.44140625" style="99" bestFit="1" customWidth="1"/>
    <col min="15621" max="15628" width="8.88671875" style="99"/>
    <col min="15629" max="15629" width="5.109375" style="99" bestFit="1" customWidth="1"/>
    <col min="15630" max="15630" width="10.5546875" style="99" customWidth="1"/>
    <col min="15631" max="15873" width="8.88671875" style="99"/>
    <col min="15874" max="15874" width="3.5546875" style="99" customWidth="1"/>
    <col min="15875" max="15875" width="9.88671875" style="99" bestFit="1" customWidth="1"/>
    <col min="15876" max="15876" width="17.44140625" style="99" bestFit="1" customWidth="1"/>
    <col min="15877" max="15884" width="8.88671875" style="99"/>
    <col min="15885" max="15885" width="5.109375" style="99" bestFit="1" customWidth="1"/>
    <col min="15886" max="15886" width="10.5546875" style="99" customWidth="1"/>
    <col min="15887" max="16129" width="8.88671875" style="99"/>
    <col min="16130" max="16130" width="3.5546875" style="99" customWidth="1"/>
    <col min="16131" max="16131" width="9.88671875" style="99" bestFit="1" customWidth="1"/>
    <col min="16132" max="16132" width="17.44140625" style="99" bestFit="1" customWidth="1"/>
    <col min="16133" max="16140" width="8.88671875" style="99"/>
    <col min="16141" max="16141" width="5.109375" style="99" bestFit="1" customWidth="1"/>
    <col min="16142" max="16142" width="10.5546875" style="99" customWidth="1"/>
    <col min="16143" max="16384" width="8.88671875" style="99"/>
  </cols>
  <sheetData>
    <row r="2" spans="2:23" ht="30" customHeight="1" x14ac:dyDescent="0.25"/>
    <row r="3" spans="2:23" ht="8.1" customHeight="1" x14ac:dyDescent="0.25">
      <c r="B3" s="100"/>
      <c r="C3" s="101"/>
      <c r="D3" s="101"/>
      <c r="E3" s="101"/>
      <c r="F3" s="101"/>
      <c r="G3" s="101"/>
      <c r="H3" s="101"/>
      <c r="I3" s="101"/>
      <c r="J3" s="101"/>
      <c r="K3" s="101"/>
      <c r="L3" s="101"/>
      <c r="M3" s="101"/>
      <c r="N3" s="101"/>
      <c r="O3" s="101"/>
      <c r="P3" s="101"/>
      <c r="Q3" s="102"/>
    </row>
    <row r="4" spans="2:23" ht="42" customHeight="1" thickBot="1" x14ac:dyDescent="0.3">
      <c r="B4" s="103"/>
      <c r="C4" s="104"/>
      <c r="D4" s="104"/>
      <c r="E4" s="104"/>
      <c r="F4" s="104"/>
      <c r="G4" s="104"/>
      <c r="H4" s="104"/>
      <c r="I4" s="104"/>
      <c r="J4" s="104"/>
      <c r="K4" s="104"/>
      <c r="L4" s="104"/>
      <c r="M4" s="104"/>
      <c r="N4" s="105" t="s">
        <v>132</v>
      </c>
      <c r="O4" s="105"/>
      <c r="P4" s="104"/>
      <c r="Q4" s="106"/>
    </row>
    <row r="5" spans="2:23" ht="30" customHeight="1" thickBot="1" x14ac:dyDescent="0.3">
      <c r="B5" s="103"/>
      <c r="C5" s="107" t="s">
        <v>133</v>
      </c>
      <c r="D5" s="108"/>
      <c r="E5" s="108"/>
      <c r="F5" s="108"/>
      <c r="G5" s="108"/>
      <c r="H5" s="108"/>
      <c r="I5" s="108"/>
      <c r="J5" s="108"/>
      <c r="K5" s="108"/>
      <c r="L5" s="109"/>
      <c r="M5" s="104"/>
      <c r="N5" s="110" t="s">
        <v>134</v>
      </c>
      <c r="O5" s="110" t="s">
        <v>135</v>
      </c>
      <c r="P5" s="111">
        <v>0.3</v>
      </c>
      <c r="Q5" s="106"/>
      <c r="T5" s="112" t="s">
        <v>136</v>
      </c>
      <c r="U5" s="113"/>
      <c r="V5" s="113"/>
      <c r="W5" s="114"/>
    </row>
    <row r="6" spans="2:23" ht="15" customHeight="1" thickBot="1" x14ac:dyDescent="0.3">
      <c r="B6" s="103"/>
      <c r="C6" s="104"/>
      <c r="D6" s="104"/>
      <c r="E6" s="115" t="s">
        <v>8</v>
      </c>
      <c r="F6" s="116"/>
      <c r="G6" s="117"/>
      <c r="H6" s="118"/>
      <c r="I6" s="119"/>
      <c r="J6" s="120"/>
      <c r="K6" s="121" t="s">
        <v>137</v>
      </c>
      <c r="L6" s="122" t="s">
        <v>138</v>
      </c>
      <c r="M6" s="104"/>
      <c r="N6" s="123">
        <v>208</v>
      </c>
      <c r="O6" s="123">
        <v>50</v>
      </c>
      <c r="P6" s="104"/>
      <c r="Q6" s="106"/>
      <c r="T6" s="124"/>
      <c r="U6" s="125"/>
      <c r="V6" s="125"/>
      <c r="W6" s="126"/>
    </row>
    <row r="7" spans="2:23" ht="51" customHeight="1" thickBot="1" x14ac:dyDescent="0.3">
      <c r="B7" s="103"/>
      <c r="C7" s="127" t="s">
        <v>139</v>
      </c>
      <c r="D7" s="128" t="s">
        <v>140</v>
      </c>
      <c r="E7" s="129"/>
      <c r="F7" s="130" t="s">
        <v>10</v>
      </c>
      <c r="G7" s="131" t="s">
        <v>12</v>
      </c>
      <c r="H7" s="132" t="s">
        <v>14</v>
      </c>
      <c r="I7" s="133" t="s">
        <v>141</v>
      </c>
      <c r="J7" s="134" t="s">
        <v>18</v>
      </c>
      <c r="K7" s="135"/>
      <c r="L7" s="136"/>
      <c r="M7" s="104"/>
      <c r="N7" s="137" t="s">
        <v>142</v>
      </c>
      <c r="O7" s="104"/>
      <c r="P7" s="104"/>
      <c r="Q7" s="106"/>
      <c r="T7" s="138" t="s">
        <v>143</v>
      </c>
      <c r="U7" s="139" t="s">
        <v>12</v>
      </c>
      <c r="V7" s="140" t="s">
        <v>14</v>
      </c>
      <c r="W7" s="141" t="s">
        <v>141</v>
      </c>
    </row>
    <row r="8" spans="2:23" ht="15" customHeight="1" x14ac:dyDescent="0.25">
      <c r="B8" s="103"/>
      <c r="C8" s="142" t="s">
        <v>144</v>
      </c>
      <c r="D8" s="143">
        <v>43953</v>
      </c>
      <c r="E8" s="144">
        <v>79</v>
      </c>
      <c r="F8" s="144">
        <v>18</v>
      </c>
      <c r="G8" s="144">
        <v>61</v>
      </c>
      <c r="H8" s="144">
        <v>52</v>
      </c>
      <c r="I8" s="144">
        <v>9</v>
      </c>
      <c r="J8" s="144">
        <v>50</v>
      </c>
      <c r="K8" s="145">
        <v>0.96153846153846156</v>
      </c>
      <c r="L8" s="146">
        <v>0.14754098360655737</v>
      </c>
      <c r="M8" s="104"/>
      <c r="N8" s="159">
        <f t="shared" ref="N8:N19" si="0">G8/(IF(C8="sabato",$O$6,$N$6))-1</f>
        <v>0.21999999999999997</v>
      </c>
      <c r="O8" s="104"/>
      <c r="P8" s="104"/>
      <c r="Q8" s="106"/>
      <c r="T8" s="147" t="s">
        <v>145</v>
      </c>
      <c r="U8" s="148">
        <v>408.25</v>
      </c>
      <c r="V8" s="148">
        <v>351.5</v>
      </c>
      <c r="W8" s="149">
        <v>56.75</v>
      </c>
    </row>
    <row r="9" spans="2:23" ht="15" customHeight="1" x14ac:dyDescent="0.25">
      <c r="B9" s="103"/>
      <c r="C9" s="150" t="s">
        <v>146</v>
      </c>
      <c r="D9" s="151">
        <v>43955</v>
      </c>
      <c r="E9" s="152">
        <v>518</v>
      </c>
      <c r="F9" s="152">
        <v>95</v>
      </c>
      <c r="G9" s="152">
        <v>423</v>
      </c>
      <c r="H9" s="152">
        <v>329</v>
      </c>
      <c r="I9" s="152">
        <v>94</v>
      </c>
      <c r="J9" s="152">
        <v>263</v>
      </c>
      <c r="K9" s="153">
        <v>0.79939209726443772</v>
      </c>
      <c r="L9" s="154">
        <v>0.22222222222222221</v>
      </c>
      <c r="M9" s="104"/>
      <c r="N9" s="159">
        <f t="shared" si="0"/>
        <v>1.0336538461538463</v>
      </c>
      <c r="O9" s="104"/>
      <c r="P9" s="104"/>
      <c r="Q9" s="106"/>
      <c r="T9" s="147" t="s">
        <v>147</v>
      </c>
      <c r="U9" s="148">
        <v>359.75</v>
      </c>
      <c r="V9" s="148">
        <v>324</v>
      </c>
      <c r="W9" s="149">
        <v>35.75</v>
      </c>
    </row>
    <row r="10" spans="2:23" ht="15" customHeight="1" x14ac:dyDescent="0.25">
      <c r="B10" s="103"/>
      <c r="C10" s="150" t="s">
        <v>148</v>
      </c>
      <c r="D10" s="151">
        <v>43956</v>
      </c>
      <c r="E10" s="152">
        <v>461</v>
      </c>
      <c r="F10" s="152">
        <v>75</v>
      </c>
      <c r="G10" s="152">
        <v>386</v>
      </c>
      <c r="H10" s="152">
        <v>302</v>
      </c>
      <c r="I10" s="152">
        <v>84</v>
      </c>
      <c r="J10" s="152">
        <v>247</v>
      </c>
      <c r="K10" s="153">
        <v>0.81788079470198671</v>
      </c>
      <c r="L10" s="154">
        <v>0.21761658031088082</v>
      </c>
      <c r="M10" s="104"/>
      <c r="N10" s="159">
        <f t="shared" si="0"/>
        <v>0.85576923076923084</v>
      </c>
      <c r="O10" s="104"/>
      <c r="P10" s="104"/>
      <c r="Q10" s="106"/>
      <c r="T10" s="147" t="s">
        <v>149</v>
      </c>
      <c r="U10" s="148">
        <v>368.25</v>
      </c>
      <c r="V10" s="148">
        <v>334</v>
      </c>
      <c r="W10" s="149">
        <v>34.25</v>
      </c>
    </row>
    <row r="11" spans="2:23" ht="15" customHeight="1" x14ac:dyDescent="0.25">
      <c r="B11" s="103"/>
      <c r="C11" s="150" t="s">
        <v>150</v>
      </c>
      <c r="D11" s="151">
        <v>43957</v>
      </c>
      <c r="E11" s="152">
        <v>433</v>
      </c>
      <c r="F11" s="152">
        <v>70</v>
      </c>
      <c r="G11" s="152">
        <v>363</v>
      </c>
      <c r="H11" s="152">
        <v>303</v>
      </c>
      <c r="I11" s="152">
        <v>60</v>
      </c>
      <c r="J11" s="152">
        <v>266</v>
      </c>
      <c r="K11" s="153">
        <v>0.87788778877887785</v>
      </c>
      <c r="L11" s="154">
        <v>0.16528925619834711</v>
      </c>
      <c r="M11" s="104"/>
      <c r="N11" s="159">
        <f t="shared" si="0"/>
        <v>0.74519230769230771</v>
      </c>
      <c r="O11" s="104"/>
      <c r="P11" s="104"/>
      <c r="Q11" s="106"/>
      <c r="T11" s="147" t="s">
        <v>151</v>
      </c>
      <c r="U11" s="148">
        <v>379.5</v>
      </c>
      <c r="V11" s="148">
        <v>339</v>
      </c>
      <c r="W11" s="149">
        <v>40.5</v>
      </c>
    </row>
    <row r="12" spans="2:23" ht="15" customHeight="1" x14ac:dyDescent="0.25">
      <c r="B12" s="103"/>
      <c r="C12" s="150" t="s">
        <v>152</v>
      </c>
      <c r="D12" s="151">
        <v>43958</v>
      </c>
      <c r="E12" s="152">
        <v>506</v>
      </c>
      <c r="F12" s="152">
        <v>83</v>
      </c>
      <c r="G12" s="152">
        <v>423</v>
      </c>
      <c r="H12" s="152">
        <v>338</v>
      </c>
      <c r="I12" s="152">
        <v>85</v>
      </c>
      <c r="J12" s="152">
        <v>258</v>
      </c>
      <c r="K12" s="153">
        <v>0.76331360946745563</v>
      </c>
      <c r="L12" s="154">
        <v>0.20094562647754138</v>
      </c>
      <c r="M12" s="104"/>
      <c r="N12" s="159">
        <f t="shared" si="0"/>
        <v>1.0336538461538463</v>
      </c>
      <c r="O12" s="104"/>
      <c r="P12" s="104"/>
      <c r="Q12" s="106"/>
      <c r="T12" s="147" t="s">
        <v>153</v>
      </c>
      <c r="U12" s="148">
        <v>322.5</v>
      </c>
      <c r="V12" s="148">
        <v>307</v>
      </c>
      <c r="W12" s="149">
        <v>15.5</v>
      </c>
    </row>
    <row r="13" spans="2:23" ht="15" customHeight="1" thickBot="1" x14ac:dyDescent="0.3">
      <c r="B13" s="103"/>
      <c r="C13" s="150" t="s">
        <v>154</v>
      </c>
      <c r="D13" s="151">
        <v>43959</v>
      </c>
      <c r="E13" s="152">
        <v>426</v>
      </c>
      <c r="F13" s="152">
        <v>61</v>
      </c>
      <c r="G13" s="152">
        <v>365</v>
      </c>
      <c r="H13" s="152">
        <v>334</v>
      </c>
      <c r="I13" s="152">
        <v>31</v>
      </c>
      <c r="J13" s="152">
        <v>320</v>
      </c>
      <c r="K13" s="153">
        <v>0.95808383233532934</v>
      </c>
      <c r="L13" s="154">
        <v>8.4931506849315067E-2</v>
      </c>
      <c r="M13" s="104"/>
      <c r="N13" s="159">
        <f t="shared" si="0"/>
        <v>0.75480769230769229</v>
      </c>
      <c r="O13" s="104"/>
      <c r="P13" s="104"/>
      <c r="Q13" s="106"/>
      <c r="T13" s="155" t="s">
        <v>135</v>
      </c>
      <c r="U13" s="156">
        <v>36.6</v>
      </c>
      <c r="V13" s="156">
        <v>34.4</v>
      </c>
      <c r="W13" s="157">
        <v>2.2000000000000002</v>
      </c>
    </row>
    <row r="14" spans="2:23" ht="15" customHeight="1" x14ac:dyDescent="0.25">
      <c r="B14" s="103"/>
      <c r="C14" s="150" t="s">
        <v>144</v>
      </c>
      <c r="D14" s="151">
        <v>43960</v>
      </c>
      <c r="E14" s="152">
        <v>48</v>
      </c>
      <c r="F14" s="152">
        <v>11</v>
      </c>
      <c r="G14" s="152">
        <v>37</v>
      </c>
      <c r="H14" s="152">
        <v>36</v>
      </c>
      <c r="I14" s="152">
        <v>1</v>
      </c>
      <c r="J14" s="152">
        <v>36</v>
      </c>
      <c r="K14" s="153">
        <v>1</v>
      </c>
      <c r="L14" s="154">
        <v>2.7027027027027029E-2</v>
      </c>
      <c r="M14" s="104"/>
      <c r="N14" s="159">
        <f t="shared" si="0"/>
        <v>-0.26</v>
      </c>
      <c r="O14" s="104"/>
      <c r="P14" s="104"/>
      <c r="Q14" s="106"/>
    </row>
    <row r="15" spans="2:23" ht="15" customHeight="1" x14ac:dyDescent="0.25">
      <c r="B15" s="103"/>
      <c r="C15" s="150" t="s">
        <v>146</v>
      </c>
      <c r="D15" s="151">
        <v>43962</v>
      </c>
      <c r="E15" s="152">
        <v>478</v>
      </c>
      <c r="F15" s="152">
        <v>88</v>
      </c>
      <c r="G15" s="152">
        <v>390</v>
      </c>
      <c r="H15" s="152">
        <v>352</v>
      </c>
      <c r="I15" s="152">
        <v>38</v>
      </c>
      <c r="J15" s="152">
        <v>318</v>
      </c>
      <c r="K15" s="153">
        <v>0.90340909090909094</v>
      </c>
      <c r="L15" s="154">
        <v>9.7435897435897437E-2</v>
      </c>
      <c r="M15" s="104"/>
      <c r="N15" s="159">
        <f t="shared" si="0"/>
        <v>0.875</v>
      </c>
      <c r="O15" s="104"/>
      <c r="P15" s="104"/>
      <c r="Q15" s="106"/>
    </row>
    <row r="16" spans="2:23" ht="15" customHeight="1" x14ac:dyDescent="0.25">
      <c r="B16" s="103"/>
      <c r="C16" s="150" t="s">
        <v>148</v>
      </c>
      <c r="D16" s="151">
        <v>43963</v>
      </c>
      <c r="E16" s="152">
        <v>383</v>
      </c>
      <c r="F16" s="152">
        <v>64</v>
      </c>
      <c r="G16" s="152">
        <v>319</v>
      </c>
      <c r="H16" s="152">
        <v>310</v>
      </c>
      <c r="I16" s="152">
        <v>9</v>
      </c>
      <c r="J16" s="152">
        <v>295</v>
      </c>
      <c r="K16" s="153">
        <v>0.95161290322580649</v>
      </c>
      <c r="L16" s="154">
        <v>2.8213166144200628E-2</v>
      </c>
      <c r="M16" s="104"/>
      <c r="N16" s="159">
        <f t="shared" si="0"/>
        <v>0.53365384615384626</v>
      </c>
      <c r="O16" s="104"/>
      <c r="P16" s="104"/>
      <c r="Q16" s="106"/>
    </row>
    <row r="17" spans="2:17" ht="15" customHeight="1" x14ac:dyDescent="0.25">
      <c r="B17" s="103"/>
      <c r="C17" s="150" t="s">
        <v>150</v>
      </c>
      <c r="D17" s="151">
        <v>43964</v>
      </c>
      <c r="E17" s="152">
        <v>394</v>
      </c>
      <c r="F17" s="152">
        <v>60</v>
      </c>
      <c r="G17" s="152">
        <v>334</v>
      </c>
      <c r="H17" s="152">
        <v>295</v>
      </c>
      <c r="I17" s="152">
        <v>39</v>
      </c>
      <c r="J17" s="152">
        <v>269</v>
      </c>
      <c r="K17" s="153">
        <v>0.91186440677966096</v>
      </c>
      <c r="L17" s="154">
        <v>0.11676646706586827</v>
      </c>
      <c r="M17" s="104"/>
      <c r="N17" s="159">
        <f t="shared" si="0"/>
        <v>0.60576923076923084</v>
      </c>
      <c r="O17" s="104"/>
      <c r="P17" s="104"/>
      <c r="Q17" s="106"/>
    </row>
    <row r="18" spans="2:17" ht="15" customHeight="1" x14ac:dyDescent="0.25">
      <c r="B18" s="103"/>
      <c r="C18" s="150" t="s">
        <v>152</v>
      </c>
      <c r="D18" s="151">
        <v>43965</v>
      </c>
      <c r="E18" s="152">
        <v>380</v>
      </c>
      <c r="F18" s="152">
        <v>56</v>
      </c>
      <c r="G18" s="152">
        <v>324</v>
      </c>
      <c r="H18" s="152">
        <v>310</v>
      </c>
      <c r="I18" s="152">
        <v>14</v>
      </c>
      <c r="J18" s="152">
        <v>288</v>
      </c>
      <c r="K18" s="153">
        <v>0.92903225806451617</v>
      </c>
      <c r="L18" s="154">
        <v>4.3209876543209874E-2</v>
      </c>
      <c r="M18" s="104"/>
      <c r="N18" s="159">
        <f t="shared" si="0"/>
        <v>0.55769230769230771</v>
      </c>
      <c r="O18" s="104"/>
      <c r="P18" s="104"/>
      <c r="Q18" s="106"/>
    </row>
    <row r="19" spans="2:17" ht="15" customHeight="1" x14ac:dyDescent="0.25">
      <c r="B19" s="103"/>
      <c r="C19" s="150" t="s">
        <v>154</v>
      </c>
      <c r="D19" s="151">
        <v>43966</v>
      </c>
      <c r="E19" s="152">
        <v>341</v>
      </c>
      <c r="F19" s="152">
        <v>52</v>
      </c>
      <c r="G19" s="152">
        <v>289</v>
      </c>
      <c r="H19" s="152">
        <v>274</v>
      </c>
      <c r="I19" s="152">
        <v>15</v>
      </c>
      <c r="J19" s="152">
        <v>251</v>
      </c>
      <c r="K19" s="153">
        <v>0.91605839416058399</v>
      </c>
      <c r="L19" s="154">
        <v>5.1903114186851208E-2</v>
      </c>
      <c r="M19" s="104"/>
      <c r="N19" s="159">
        <f t="shared" si="0"/>
        <v>0.38942307692307687</v>
      </c>
      <c r="O19" s="104"/>
      <c r="P19" s="104"/>
      <c r="Q19" s="106"/>
    </row>
    <row r="20" spans="2:17" ht="15" customHeight="1" x14ac:dyDescent="0.25">
      <c r="B20" s="103"/>
      <c r="C20" s="150" t="str">
        <f t="shared" ref="C20:C32" si="1">TEXT(D20,"gggg")</f>
        <v>sabato</v>
      </c>
      <c r="D20" s="151">
        <v>43967</v>
      </c>
      <c r="E20" s="152">
        <v>36</v>
      </c>
      <c r="F20" s="152">
        <v>8</v>
      </c>
      <c r="G20" s="152">
        <v>28</v>
      </c>
      <c r="H20" s="152">
        <v>28</v>
      </c>
      <c r="I20" s="152">
        <v>0</v>
      </c>
      <c r="J20" s="152">
        <v>28</v>
      </c>
      <c r="K20" s="158">
        <f t="shared" ref="K20:K32" si="2">IFERROR(J20/H20,"")</f>
        <v>1</v>
      </c>
      <c r="L20" s="154">
        <f t="shared" ref="L20:L32" si="3">IFERROR(I20/G20,"")</f>
        <v>0</v>
      </c>
      <c r="M20" s="104"/>
      <c r="N20" s="159">
        <f t="shared" ref="N20:N32" si="4">G20/(IF(C20="sabato",$O$6,$N$6))-1</f>
        <v>-0.43999999999999995</v>
      </c>
      <c r="O20" s="104"/>
      <c r="P20" s="104"/>
      <c r="Q20" s="106"/>
    </row>
    <row r="21" spans="2:17" ht="15" customHeight="1" x14ac:dyDescent="0.25">
      <c r="B21" s="103"/>
      <c r="C21" s="150" t="str">
        <f t="shared" si="1"/>
        <v>lunedì</v>
      </c>
      <c r="D21" s="151">
        <v>43969</v>
      </c>
      <c r="E21" s="152">
        <v>453</v>
      </c>
      <c r="F21" s="152">
        <v>67</v>
      </c>
      <c r="G21" s="152">
        <v>386</v>
      </c>
      <c r="H21" s="152">
        <v>361</v>
      </c>
      <c r="I21" s="152">
        <v>25</v>
      </c>
      <c r="J21" s="152">
        <v>335</v>
      </c>
      <c r="K21" s="158">
        <f t="shared" si="2"/>
        <v>0.92797783933518008</v>
      </c>
      <c r="L21" s="154">
        <f t="shared" si="3"/>
        <v>6.4766839378238336E-2</v>
      </c>
      <c r="M21" s="104"/>
      <c r="N21" s="159">
        <f t="shared" si="4"/>
        <v>0.85576923076923084</v>
      </c>
      <c r="O21" s="104"/>
      <c r="P21" s="104"/>
      <c r="Q21" s="106"/>
    </row>
    <row r="22" spans="2:17" ht="15" customHeight="1" x14ac:dyDescent="0.25">
      <c r="B22" s="103"/>
      <c r="C22" s="150" t="str">
        <f t="shared" si="1"/>
        <v>martedì</v>
      </c>
      <c r="D22" s="151">
        <v>43970</v>
      </c>
      <c r="E22" s="152">
        <v>417</v>
      </c>
      <c r="F22" s="152">
        <v>58</v>
      </c>
      <c r="G22" s="152">
        <v>359</v>
      </c>
      <c r="H22" s="152">
        <v>326</v>
      </c>
      <c r="I22" s="152">
        <v>33</v>
      </c>
      <c r="J22" s="152">
        <v>301</v>
      </c>
      <c r="K22" s="158">
        <f t="shared" si="2"/>
        <v>0.92331288343558282</v>
      </c>
      <c r="L22" s="154">
        <f t="shared" si="3"/>
        <v>9.1922005571030641E-2</v>
      </c>
      <c r="M22" s="104"/>
      <c r="N22" s="159">
        <f t="shared" si="4"/>
        <v>0.72596153846153855</v>
      </c>
      <c r="O22" s="104"/>
      <c r="P22" s="104"/>
      <c r="Q22" s="106"/>
    </row>
    <row r="23" spans="2:17" ht="15" customHeight="1" x14ac:dyDescent="0.25">
      <c r="B23" s="103"/>
      <c r="C23" s="150" t="str">
        <f t="shared" si="1"/>
        <v>mercoledì</v>
      </c>
      <c r="D23" s="151">
        <v>43971</v>
      </c>
      <c r="E23" s="152">
        <v>409</v>
      </c>
      <c r="F23" s="152">
        <v>66</v>
      </c>
      <c r="G23" s="152">
        <v>343</v>
      </c>
      <c r="H23" s="152">
        <v>323</v>
      </c>
      <c r="I23" s="152">
        <v>20</v>
      </c>
      <c r="J23" s="152">
        <v>301</v>
      </c>
      <c r="K23" s="158">
        <f t="shared" si="2"/>
        <v>0.93188854489164086</v>
      </c>
      <c r="L23" s="154">
        <f t="shared" si="3"/>
        <v>5.8309037900874633E-2</v>
      </c>
      <c r="M23" s="104"/>
      <c r="N23" s="159">
        <f t="shared" si="4"/>
        <v>0.64903846153846145</v>
      </c>
      <c r="O23" s="104"/>
      <c r="P23" s="104"/>
      <c r="Q23" s="106"/>
    </row>
    <row r="24" spans="2:17" ht="15" customHeight="1" x14ac:dyDescent="0.25">
      <c r="B24" s="103"/>
      <c r="C24" s="150" t="str">
        <f t="shared" si="1"/>
        <v>giovedì</v>
      </c>
      <c r="D24" s="151">
        <v>43972</v>
      </c>
      <c r="E24" s="152">
        <v>433</v>
      </c>
      <c r="F24" s="152">
        <v>82</v>
      </c>
      <c r="G24" s="152">
        <v>351</v>
      </c>
      <c r="H24" s="152">
        <v>329</v>
      </c>
      <c r="I24" s="152">
        <v>22</v>
      </c>
      <c r="J24" s="152">
        <v>296</v>
      </c>
      <c r="K24" s="158">
        <f t="shared" si="2"/>
        <v>0.89969604863221886</v>
      </c>
      <c r="L24" s="154">
        <f t="shared" si="3"/>
        <v>6.2678062678062682E-2</v>
      </c>
      <c r="M24" s="104"/>
      <c r="N24" s="159">
        <f t="shared" si="4"/>
        <v>0.6875</v>
      </c>
      <c r="O24" s="104"/>
      <c r="P24" s="104"/>
      <c r="Q24" s="106"/>
    </row>
    <row r="25" spans="2:17" ht="15" customHeight="1" x14ac:dyDescent="0.25">
      <c r="B25" s="103"/>
      <c r="C25" s="150" t="str">
        <f t="shared" si="1"/>
        <v>venerdì</v>
      </c>
      <c r="D25" s="151">
        <v>43973</v>
      </c>
      <c r="E25" s="152">
        <v>353</v>
      </c>
      <c r="F25" s="152">
        <v>65</v>
      </c>
      <c r="G25" s="152">
        <v>288</v>
      </c>
      <c r="H25" s="152">
        <v>284</v>
      </c>
      <c r="I25" s="152">
        <v>4</v>
      </c>
      <c r="J25" s="152">
        <v>279</v>
      </c>
      <c r="K25" s="158">
        <f t="shared" si="2"/>
        <v>0.98239436619718312</v>
      </c>
      <c r="L25" s="154">
        <f t="shared" si="3"/>
        <v>1.3888888888888888E-2</v>
      </c>
      <c r="M25" s="104"/>
      <c r="N25" s="159">
        <f t="shared" si="4"/>
        <v>0.38461538461538458</v>
      </c>
      <c r="O25" s="104"/>
      <c r="P25" s="104"/>
      <c r="Q25" s="106"/>
    </row>
    <row r="26" spans="2:17" ht="15" customHeight="1" x14ac:dyDescent="0.25">
      <c r="B26" s="103"/>
      <c r="C26" s="150" t="str">
        <f t="shared" si="1"/>
        <v>sabato</v>
      </c>
      <c r="D26" s="151">
        <v>43974</v>
      </c>
      <c r="E26" s="152">
        <v>22</v>
      </c>
      <c r="F26" s="152">
        <v>4</v>
      </c>
      <c r="G26" s="152">
        <v>18</v>
      </c>
      <c r="H26" s="152">
        <v>18</v>
      </c>
      <c r="I26" s="152">
        <v>0</v>
      </c>
      <c r="J26" s="152">
        <v>18</v>
      </c>
      <c r="K26" s="158">
        <f t="shared" si="2"/>
        <v>1</v>
      </c>
      <c r="L26" s="154">
        <f t="shared" si="3"/>
        <v>0</v>
      </c>
      <c r="M26" s="104"/>
      <c r="N26" s="159">
        <f t="shared" si="4"/>
        <v>-0.64</v>
      </c>
      <c r="O26" s="104"/>
      <c r="P26" s="104"/>
      <c r="Q26" s="106"/>
    </row>
    <row r="27" spans="2:17" ht="15" customHeight="1" x14ac:dyDescent="0.25">
      <c r="B27" s="103"/>
      <c r="C27" s="150" t="str">
        <f t="shared" si="1"/>
        <v>lunedì</v>
      </c>
      <c r="D27" s="151">
        <v>43976</v>
      </c>
      <c r="E27" s="152">
        <v>505</v>
      </c>
      <c r="F27" s="152">
        <v>71</v>
      </c>
      <c r="G27" s="152">
        <v>434</v>
      </c>
      <c r="H27" s="152">
        <v>364</v>
      </c>
      <c r="I27" s="152">
        <v>70</v>
      </c>
      <c r="J27" s="152">
        <v>315</v>
      </c>
      <c r="K27" s="158">
        <f t="shared" si="2"/>
        <v>0.86538461538461542</v>
      </c>
      <c r="L27" s="154">
        <f t="shared" si="3"/>
        <v>0.16129032258064516</v>
      </c>
      <c r="M27" s="104"/>
      <c r="N27" s="159">
        <f t="shared" si="4"/>
        <v>1.0865384615384617</v>
      </c>
      <c r="O27" s="104"/>
      <c r="P27" s="104"/>
      <c r="Q27" s="106"/>
    </row>
    <row r="28" spans="2:17" ht="15" customHeight="1" x14ac:dyDescent="0.25">
      <c r="B28" s="103"/>
      <c r="C28" s="150" t="str">
        <f t="shared" si="1"/>
        <v>martedì</v>
      </c>
      <c r="D28" s="151">
        <v>43977</v>
      </c>
      <c r="E28" s="152">
        <v>456</v>
      </c>
      <c r="F28" s="152">
        <v>81</v>
      </c>
      <c r="G28" s="152">
        <v>375</v>
      </c>
      <c r="H28" s="152">
        <v>358</v>
      </c>
      <c r="I28" s="152">
        <v>17</v>
      </c>
      <c r="J28" s="152">
        <v>335</v>
      </c>
      <c r="K28" s="158">
        <f t="shared" si="2"/>
        <v>0.93575418994413406</v>
      </c>
      <c r="L28" s="154">
        <f t="shared" si="3"/>
        <v>4.5333333333333337E-2</v>
      </c>
      <c r="M28" s="104"/>
      <c r="N28" s="159">
        <f t="shared" si="4"/>
        <v>0.80288461538461542</v>
      </c>
      <c r="O28" s="104"/>
      <c r="P28" s="104"/>
      <c r="Q28" s="106"/>
    </row>
    <row r="29" spans="2:17" ht="15" customHeight="1" x14ac:dyDescent="0.25">
      <c r="B29" s="103"/>
      <c r="C29" s="150" t="str">
        <f t="shared" si="1"/>
        <v>mercoledì</v>
      </c>
      <c r="D29" s="151">
        <v>43978</v>
      </c>
      <c r="E29" s="152">
        <v>516</v>
      </c>
      <c r="F29" s="152">
        <v>83</v>
      </c>
      <c r="G29" s="152">
        <v>433</v>
      </c>
      <c r="H29" s="152">
        <v>415</v>
      </c>
      <c r="I29" s="152">
        <v>18</v>
      </c>
      <c r="J29" s="152">
        <v>400</v>
      </c>
      <c r="K29" s="158">
        <f t="shared" si="2"/>
        <v>0.96385542168674698</v>
      </c>
      <c r="L29" s="154">
        <f t="shared" si="3"/>
        <v>4.1570438799076209E-2</v>
      </c>
      <c r="M29" s="104"/>
      <c r="N29" s="159">
        <f t="shared" si="4"/>
        <v>1.0817307692307692</v>
      </c>
      <c r="O29" s="104"/>
      <c r="P29" s="104"/>
      <c r="Q29" s="106"/>
    </row>
    <row r="30" spans="2:17" ht="15" customHeight="1" x14ac:dyDescent="0.25">
      <c r="B30" s="103"/>
      <c r="C30" s="150" t="str">
        <f t="shared" si="1"/>
        <v>giovedì</v>
      </c>
      <c r="D30" s="151">
        <v>43979</v>
      </c>
      <c r="E30" s="152">
        <v>516</v>
      </c>
      <c r="F30" s="152">
        <v>96</v>
      </c>
      <c r="G30" s="152">
        <v>420</v>
      </c>
      <c r="H30" s="152">
        <v>379</v>
      </c>
      <c r="I30" s="152">
        <v>41</v>
      </c>
      <c r="J30" s="152">
        <v>343</v>
      </c>
      <c r="K30" s="158">
        <f t="shared" si="2"/>
        <v>0.9050131926121372</v>
      </c>
      <c r="L30" s="154">
        <f t="shared" si="3"/>
        <v>9.7619047619047619E-2</v>
      </c>
      <c r="M30" s="104"/>
      <c r="N30" s="159">
        <f t="shared" si="4"/>
        <v>1.0192307692307692</v>
      </c>
      <c r="O30" s="104"/>
      <c r="P30" s="104"/>
      <c r="Q30" s="106"/>
    </row>
    <row r="31" spans="2:17" ht="15" customHeight="1" x14ac:dyDescent="0.25">
      <c r="B31" s="103"/>
      <c r="C31" s="150" t="str">
        <f t="shared" si="1"/>
        <v>venerdì</v>
      </c>
      <c r="D31" s="151">
        <v>43980</v>
      </c>
      <c r="E31" s="152">
        <v>445</v>
      </c>
      <c r="F31" s="152">
        <v>97</v>
      </c>
      <c r="G31" s="152">
        <v>348</v>
      </c>
      <c r="H31" s="152">
        <v>336</v>
      </c>
      <c r="I31" s="152">
        <v>12</v>
      </c>
      <c r="J31" s="152">
        <v>324</v>
      </c>
      <c r="K31" s="158">
        <f t="shared" si="2"/>
        <v>0.9642857142857143</v>
      </c>
      <c r="L31" s="154">
        <f t="shared" si="3"/>
        <v>3.4482758620689655E-2</v>
      </c>
      <c r="M31" s="104"/>
      <c r="N31" s="159">
        <f t="shared" si="4"/>
        <v>0.67307692307692313</v>
      </c>
      <c r="O31" s="104"/>
      <c r="P31" s="104"/>
      <c r="Q31" s="106"/>
    </row>
    <row r="32" spans="2:17" ht="15" customHeight="1" thickBot="1" x14ac:dyDescent="0.3">
      <c r="B32" s="103"/>
      <c r="C32" s="160" t="str">
        <f t="shared" si="1"/>
        <v>sabato</v>
      </c>
      <c r="D32" s="161">
        <v>43981</v>
      </c>
      <c r="E32" s="162">
        <v>49</v>
      </c>
      <c r="F32" s="162">
        <v>10</v>
      </c>
      <c r="G32" s="162">
        <v>39</v>
      </c>
      <c r="H32" s="162">
        <v>38</v>
      </c>
      <c r="I32" s="162">
        <v>1</v>
      </c>
      <c r="J32" s="162">
        <v>37</v>
      </c>
      <c r="K32" s="163">
        <f t="shared" si="2"/>
        <v>0.97368421052631582</v>
      </c>
      <c r="L32" s="164">
        <f t="shared" si="3"/>
        <v>2.564102564102564E-2</v>
      </c>
      <c r="M32" s="104"/>
      <c r="N32" s="159">
        <f t="shared" si="4"/>
        <v>-0.21999999999999997</v>
      </c>
      <c r="O32" s="104"/>
      <c r="P32" s="104"/>
      <c r="Q32" s="106"/>
    </row>
    <row r="33" spans="2:17" ht="8.1" customHeight="1" x14ac:dyDescent="0.25">
      <c r="B33" s="165"/>
      <c r="C33" s="166"/>
      <c r="D33" s="167"/>
      <c r="E33" s="168"/>
      <c r="F33" s="168"/>
      <c r="G33" s="168"/>
      <c r="H33" s="168"/>
      <c r="I33" s="168"/>
      <c r="J33" s="168"/>
      <c r="K33" s="166"/>
      <c r="L33" s="166"/>
      <c r="M33" s="166"/>
      <c r="N33" s="166"/>
      <c r="O33" s="166"/>
      <c r="P33" s="166"/>
      <c r="Q33" s="169"/>
    </row>
  </sheetData>
  <mergeCells count="7">
    <mergeCell ref="N4:O4"/>
    <mergeCell ref="C5:L5"/>
    <mergeCell ref="T5:W6"/>
    <mergeCell ref="E6:E7"/>
    <mergeCell ref="H6:I6"/>
    <mergeCell ref="K6:K7"/>
    <mergeCell ref="L6:L7"/>
  </mergeCells>
  <conditionalFormatting sqref="N8:N32">
    <cfRule type="cellIs" dxfId="2" priority="2" operator="greaterThan">
      <formula>0.299</formula>
    </cfRule>
    <cfRule type="cellIs" dxfId="1" priority="3" operator="lessThan">
      <formula>0.3</formula>
    </cfRule>
  </conditionalFormatting>
  <pageMargins left="0.7" right="0.7" top="0.75" bottom="0.75" header="0.3" footer="0.3"/>
  <pageSetup paperSize="9"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BFE0E572-6085-4411-B93E-1D483B1E1C22}">
            <xm:f>NOT(ISERROR(SEARCH(-1,N8)))</xm:f>
            <xm:f>-1</xm:f>
            <x14:dxf>
              <font>
                <color theme="0"/>
              </font>
              <fill>
                <patternFill>
                  <bgColor theme="0"/>
                </patternFill>
              </fill>
            </x14:dxf>
          </x14:cfRule>
          <xm:sqref>N8:N32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B308E-51A2-4C9B-AA46-DAF8B612521E}">
  <sheetPr>
    <tabColor rgb="FFFF9900"/>
  </sheetPr>
  <dimension ref="A1"/>
  <sheetViews>
    <sheetView showGridLines="0" topLeftCell="A3" workbookViewId="0">
      <selection activeCell="R37" sqref="R37"/>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A10DA-FF81-4E71-BF8D-A2D0BEF19CD0}">
  <sheetPr>
    <tabColor rgb="FF00B050"/>
  </sheetPr>
  <dimension ref="B2:H123"/>
  <sheetViews>
    <sheetView showGridLines="0" tabSelected="1" workbookViewId="0">
      <selection activeCell="L24" sqref="L24"/>
    </sheetView>
  </sheetViews>
  <sheetFormatPr defaultRowHeight="14.4" x14ac:dyDescent="0.3"/>
  <cols>
    <col min="2" max="2" width="48.6640625" customWidth="1"/>
    <col min="3" max="3" width="12.6640625" customWidth="1"/>
    <col min="6" max="6" width="48.6640625" customWidth="1"/>
    <col min="7" max="7" width="12.6640625" customWidth="1"/>
  </cols>
  <sheetData>
    <row r="2" spans="2:8" ht="15" thickBot="1" x14ac:dyDescent="0.35"/>
    <row r="3" spans="2:8" ht="45" customHeight="1" x14ac:dyDescent="0.3">
      <c r="B3" s="15" t="s">
        <v>22</v>
      </c>
      <c r="C3" s="16"/>
      <c r="D3" s="16"/>
      <c r="E3" s="16"/>
      <c r="F3" s="16"/>
      <c r="G3" s="17"/>
      <c r="H3" s="18"/>
    </row>
    <row r="4" spans="2:8" ht="30" customHeight="1" thickBot="1" x14ac:dyDescent="0.35">
      <c r="B4" s="19" t="s">
        <v>23</v>
      </c>
      <c r="C4" s="20"/>
      <c r="D4" s="20"/>
      <c r="E4" s="20"/>
      <c r="F4" s="20"/>
      <c r="G4" s="21"/>
      <c r="H4" s="22"/>
    </row>
    <row r="5" spans="2:8" ht="15" thickBot="1" x14ac:dyDescent="0.35"/>
    <row r="6" spans="2:8" ht="30" customHeight="1" thickBot="1" x14ac:dyDescent="0.35">
      <c r="B6" s="23" t="s">
        <v>24</v>
      </c>
      <c r="C6" s="24"/>
      <c r="D6" s="25"/>
      <c r="F6" s="23" t="s">
        <v>25</v>
      </c>
      <c r="G6" s="24"/>
      <c r="H6" s="25"/>
    </row>
    <row r="7" spans="2:8" ht="30" customHeight="1" thickBot="1" x14ac:dyDescent="0.35">
      <c r="B7" s="26" t="s">
        <v>26</v>
      </c>
      <c r="C7" s="27" t="s">
        <v>27</v>
      </c>
      <c r="D7" s="27" t="s">
        <v>28</v>
      </c>
      <c r="F7" s="26" t="s">
        <v>26</v>
      </c>
      <c r="G7" s="27" t="s">
        <v>27</v>
      </c>
      <c r="H7" s="27" t="s">
        <v>28</v>
      </c>
    </row>
    <row r="8" spans="2:8" x14ac:dyDescent="0.3">
      <c r="B8" s="28" t="s">
        <v>29</v>
      </c>
      <c r="C8" s="29">
        <v>7</v>
      </c>
      <c r="D8" s="30">
        <f>C8/$C$33</f>
        <v>1.0906824555936428E-3</v>
      </c>
      <c r="F8" s="28" t="s">
        <v>30</v>
      </c>
      <c r="G8" s="29">
        <v>3633</v>
      </c>
      <c r="H8" s="30">
        <f>G8/$C$33</f>
        <v>0.56606419445310063</v>
      </c>
    </row>
    <row r="9" spans="2:8" x14ac:dyDescent="0.3">
      <c r="B9" s="31" t="s">
        <v>31</v>
      </c>
      <c r="C9" s="32">
        <v>14</v>
      </c>
      <c r="D9" s="33">
        <f>C9/$C$33</f>
        <v>2.1813649111872857E-3</v>
      </c>
      <c r="F9" s="31" t="s">
        <v>32</v>
      </c>
      <c r="G9" s="32">
        <v>1870</v>
      </c>
      <c r="H9" s="33">
        <f>G9/$C$33</f>
        <v>0.29136802742287315</v>
      </c>
    </row>
    <row r="10" spans="2:8" x14ac:dyDescent="0.3">
      <c r="B10" s="31" t="s">
        <v>33</v>
      </c>
      <c r="C10" s="32">
        <v>6</v>
      </c>
      <c r="D10" s="33">
        <f>C10/$C$33</f>
        <v>9.348706762231225E-4</v>
      </c>
      <c r="F10" s="31" t="s">
        <v>34</v>
      </c>
      <c r="G10" s="32">
        <v>441</v>
      </c>
      <c r="H10" s="33">
        <f>G10/$C$33</f>
        <v>6.8712994702399499E-2</v>
      </c>
    </row>
    <row r="11" spans="2:8" x14ac:dyDescent="0.3">
      <c r="B11" s="31" t="s">
        <v>35</v>
      </c>
      <c r="C11" s="32">
        <v>1</v>
      </c>
      <c r="D11" s="33">
        <f>C11/$C$33</f>
        <v>1.5581177937052041E-4</v>
      </c>
      <c r="F11" s="31" t="s">
        <v>36</v>
      </c>
      <c r="G11" s="32">
        <v>115</v>
      </c>
      <c r="H11" s="33">
        <f>G11/$C$33</f>
        <v>1.7918354627609847E-2</v>
      </c>
    </row>
    <row r="12" spans="2:8" x14ac:dyDescent="0.3">
      <c r="B12" s="31" t="s">
        <v>37</v>
      </c>
      <c r="C12" s="32">
        <v>3</v>
      </c>
      <c r="D12" s="33">
        <f>C12/$C$33</f>
        <v>4.6743533811156125E-4</v>
      </c>
      <c r="F12" s="31" t="s">
        <v>38</v>
      </c>
      <c r="G12" s="32">
        <v>101</v>
      </c>
      <c r="H12" s="33">
        <f>G12/$C$33</f>
        <v>1.573698971642256E-2</v>
      </c>
    </row>
    <row r="13" spans="2:8" x14ac:dyDescent="0.3">
      <c r="B13" s="31" t="s">
        <v>38</v>
      </c>
      <c r="C13" s="32">
        <v>101</v>
      </c>
      <c r="D13" s="33">
        <f>C13/$C$33</f>
        <v>1.573698971642256E-2</v>
      </c>
      <c r="F13" s="31" t="s">
        <v>39</v>
      </c>
      <c r="G13" s="32">
        <v>101</v>
      </c>
      <c r="H13" s="33">
        <f>G13/$C$33</f>
        <v>1.573698971642256E-2</v>
      </c>
    </row>
    <row r="14" spans="2:8" x14ac:dyDescent="0.3">
      <c r="B14" s="31" t="s">
        <v>39</v>
      </c>
      <c r="C14" s="32">
        <v>101</v>
      </c>
      <c r="D14" s="33">
        <f>C14/$C$33</f>
        <v>1.573698971642256E-2</v>
      </c>
      <c r="F14" s="31" t="s">
        <v>40</v>
      </c>
      <c r="G14" s="32">
        <v>31</v>
      </c>
      <c r="H14" s="33">
        <f>G14/$C$33</f>
        <v>4.830165160486133E-3</v>
      </c>
    </row>
    <row r="15" spans="2:8" x14ac:dyDescent="0.3">
      <c r="B15" s="31" t="s">
        <v>41</v>
      </c>
      <c r="C15" s="32">
        <v>6</v>
      </c>
      <c r="D15" s="33">
        <f>C15/$C$33</f>
        <v>9.348706762231225E-4</v>
      </c>
      <c r="F15" s="31" t="s">
        <v>42</v>
      </c>
      <c r="G15" s="32">
        <v>29</v>
      </c>
      <c r="H15" s="33">
        <f>G15/$C$33</f>
        <v>4.5185416017450922E-3</v>
      </c>
    </row>
    <row r="16" spans="2:8" x14ac:dyDescent="0.3">
      <c r="B16" s="31" t="s">
        <v>40</v>
      </c>
      <c r="C16" s="32">
        <v>31</v>
      </c>
      <c r="D16" s="33">
        <f>C16/$C$33</f>
        <v>4.830165160486133E-3</v>
      </c>
      <c r="F16" s="31" t="s">
        <v>43</v>
      </c>
      <c r="G16" s="32">
        <v>17</v>
      </c>
      <c r="H16" s="33">
        <f>G16/$C$33</f>
        <v>2.648800249298847E-3</v>
      </c>
    </row>
    <row r="17" spans="2:8" x14ac:dyDescent="0.3">
      <c r="B17" s="31" t="s">
        <v>44</v>
      </c>
      <c r="C17" s="32">
        <v>3</v>
      </c>
      <c r="D17" s="33">
        <f>C17/$C$33</f>
        <v>4.6743533811156125E-4</v>
      </c>
      <c r="F17" s="31" t="s">
        <v>31</v>
      </c>
      <c r="G17" s="32">
        <v>14</v>
      </c>
      <c r="H17" s="33">
        <f>G17/$C$33</f>
        <v>2.1813649111872857E-3</v>
      </c>
    </row>
    <row r="18" spans="2:8" x14ac:dyDescent="0.3">
      <c r="B18" s="31" t="s">
        <v>30</v>
      </c>
      <c r="C18" s="32">
        <v>3633</v>
      </c>
      <c r="D18" s="33">
        <f>C18/$C$33</f>
        <v>0.56606419445310063</v>
      </c>
      <c r="F18" s="31" t="s">
        <v>45</v>
      </c>
      <c r="G18" s="32">
        <v>11</v>
      </c>
      <c r="H18" s="33">
        <f>G18/$C$33</f>
        <v>1.7139295730757246E-3</v>
      </c>
    </row>
    <row r="19" spans="2:8" x14ac:dyDescent="0.3">
      <c r="B19" s="31" t="s">
        <v>46</v>
      </c>
      <c r="C19" s="32">
        <v>2</v>
      </c>
      <c r="D19" s="33">
        <f>C19/$C$33</f>
        <v>3.1162355874104082E-4</v>
      </c>
      <c r="F19" s="31" t="s">
        <v>47</v>
      </c>
      <c r="G19" s="32">
        <v>10</v>
      </c>
      <c r="H19" s="33">
        <f>G19/$C$33</f>
        <v>1.5581177937052041E-3</v>
      </c>
    </row>
    <row r="20" spans="2:8" x14ac:dyDescent="0.3">
      <c r="B20" s="31" t="s">
        <v>48</v>
      </c>
      <c r="C20" s="32">
        <v>3</v>
      </c>
      <c r="D20" s="33">
        <f>C20/$C$33</f>
        <v>4.6743533811156125E-4</v>
      </c>
      <c r="F20" s="31" t="s">
        <v>29</v>
      </c>
      <c r="G20" s="32">
        <v>7</v>
      </c>
      <c r="H20" s="33">
        <f>G20/$C$33</f>
        <v>1.0906824555936428E-3</v>
      </c>
    </row>
    <row r="21" spans="2:8" x14ac:dyDescent="0.3">
      <c r="B21" s="31" t="s">
        <v>49</v>
      </c>
      <c r="C21" s="32">
        <v>3</v>
      </c>
      <c r="D21" s="33">
        <f>C21/$C$33</f>
        <v>4.6743533811156125E-4</v>
      </c>
      <c r="F21" s="31" t="s">
        <v>33</v>
      </c>
      <c r="G21" s="32">
        <v>6</v>
      </c>
      <c r="H21" s="33">
        <f>G21/$C$33</f>
        <v>9.348706762231225E-4</v>
      </c>
    </row>
    <row r="22" spans="2:8" x14ac:dyDescent="0.3">
      <c r="B22" s="31" t="s">
        <v>34</v>
      </c>
      <c r="C22" s="32">
        <v>441</v>
      </c>
      <c r="D22" s="33">
        <f>C22/$C$33</f>
        <v>6.8712994702399499E-2</v>
      </c>
      <c r="F22" s="31" t="s">
        <v>41</v>
      </c>
      <c r="G22" s="32">
        <v>6</v>
      </c>
      <c r="H22" s="33">
        <f>G22/$C$33</f>
        <v>9.348706762231225E-4</v>
      </c>
    </row>
    <row r="23" spans="2:8" x14ac:dyDescent="0.3">
      <c r="B23" s="31" t="s">
        <v>43</v>
      </c>
      <c r="C23" s="32">
        <v>17</v>
      </c>
      <c r="D23" s="33">
        <f>C23/$C$33</f>
        <v>2.648800249298847E-3</v>
      </c>
      <c r="F23" s="31" t="s">
        <v>50</v>
      </c>
      <c r="G23" s="32">
        <v>4</v>
      </c>
      <c r="H23" s="33">
        <f>G23/$C$33</f>
        <v>6.2324711748208163E-4</v>
      </c>
    </row>
    <row r="24" spans="2:8" x14ac:dyDescent="0.3">
      <c r="B24" s="31" t="s">
        <v>42</v>
      </c>
      <c r="C24" s="32">
        <v>29</v>
      </c>
      <c r="D24" s="33">
        <f>C24/$C$33</f>
        <v>4.5185416017450922E-3</v>
      </c>
      <c r="F24" s="31" t="s">
        <v>51</v>
      </c>
      <c r="G24" s="32">
        <v>4</v>
      </c>
      <c r="H24" s="33">
        <f>G24/$C$33</f>
        <v>6.2324711748208163E-4</v>
      </c>
    </row>
    <row r="25" spans="2:8" x14ac:dyDescent="0.3">
      <c r="B25" s="31" t="s">
        <v>52</v>
      </c>
      <c r="C25" s="32">
        <v>2</v>
      </c>
      <c r="D25" s="33">
        <f>C25/$C$33</f>
        <v>3.1162355874104082E-4</v>
      </c>
      <c r="F25" s="31" t="s">
        <v>37</v>
      </c>
      <c r="G25" s="32">
        <v>3</v>
      </c>
      <c r="H25" s="33">
        <f>G25/$C$33</f>
        <v>4.6743533811156125E-4</v>
      </c>
    </row>
    <row r="26" spans="2:8" x14ac:dyDescent="0.3">
      <c r="B26" s="31" t="s">
        <v>50</v>
      </c>
      <c r="C26" s="32">
        <v>4</v>
      </c>
      <c r="D26" s="33">
        <f>C26/$C$33</f>
        <v>6.2324711748208163E-4</v>
      </c>
      <c r="F26" s="31" t="s">
        <v>44</v>
      </c>
      <c r="G26" s="32">
        <v>3</v>
      </c>
      <c r="H26" s="33">
        <f>G26/$C$33</f>
        <v>4.6743533811156125E-4</v>
      </c>
    </row>
    <row r="27" spans="2:8" x14ac:dyDescent="0.3">
      <c r="B27" s="31" t="s">
        <v>47</v>
      </c>
      <c r="C27" s="32">
        <v>10</v>
      </c>
      <c r="D27" s="33">
        <f>C27/$C$33</f>
        <v>1.5581177937052041E-3</v>
      </c>
      <c r="F27" s="31" t="s">
        <v>48</v>
      </c>
      <c r="G27" s="32">
        <v>3</v>
      </c>
      <c r="H27" s="33">
        <f>G27/$C$33</f>
        <v>4.6743533811156125E-4</v>
      </c>
    </row>
    <row r="28" spans="2:8" x14ac:dyDescent="0.3">
      <c r="B28" s="31" t="s">
        <v>51</v>
      </c>
      <c r="C28" s="32">
        <v>4</v>
      </c>
      <c r="D28" s="33">
        <f>C28/$C$33</f>
        <v>6.2324711748208163E-4</v>
      </c>
      <c r="F28" s="31" t="s">
        <v>49</v>
      </c>
      <c r="G28" s="32">
        <v>3</v>
      </c>
      <c r="H28" s="33">
        <f>G28/$C$33</f>
        <v>4.6743533811156125E-4</v>
      </c>
    </row>
    <row r="29" spans="2:8" x14ac:dyDescent="0.3">
      <c r="B29" s="31" t="s">
        <v>32</v>
      </c>
      <c r="C29" s="32">
        <v>1870</v>
      </c>
      <c r="D29" s="33">
        <f>C29/$C$33</f>
        <v>0.29136802742287315</v>
      </c>
      <c r="F29" s="31" t="s">
        <v>46</v>
      </c>
      <c r="G29" s="32">
        <v>2</v>
      </c>
      <c r="H29" s="33">
        <f>G29/$C$33</f>
        <v>3.1162355874104082E-4</v>
      </c>
    </row>
    <row r="30" spans="2:8" x14ac:dyDescent="0.3">
      <c r="B30" s="31" t="s">
        <v>36</v>
      </c>
      <c r="C30" s="32">
        <v>115</v>
      </c>
      <c r="D30" s="33">
        <f>C30/$C$33</f>
        <v>1.7918354627609847E-2</v>
      </c>
      <c r="F30" s="31" t="s">
        <v>52</v>
      </c>
      <c r="G30" s="32">
        <v>2</v>
      </c>
      <c r="H30" s="33">
        <f>G30/$C$33</f>
        <v>3.1162355874104082E-4</v>
      </c>
    </row>
    <row r="31" spans="2:8" x14ac:dyDescent="0.3">
      <c r="B31" s="31" t="s">
        <v>53</v>
      </c>
      <c r="C31" s="32">
        <v>1</v>
      </c>
      <c r="D31" s="33">
        <f>C31/$C$33</f>
        <v>1.5581177937052041E-4</v>
      </c>
      <c r="F31" s="31" t="s">
        <v>35</v>
      </c>
      <c r="G31" s="32">
        <v>1</v>
      </c>
      <c r="H31" s="33">
        <f>G31/$C$33</f>
        <v>1.5581177937052041E-4</v>
      </c>
    </row>
    <row r="32" spans="2:8" ht="15" thickBot="1" x14ac:dyDescent="0.35">
      <c r="B32" s="31" t="s">
        <v>45</v>
      </c>
      <c r="C32" s="32">
        <v>11</v>
      </c>
      <c r="D32" s="33">
        <f>C32/$C$33</f>
        <v>1.7139295730757246E-3</v>
      </c>
      <c r="F32" s="31" t="s">
        <v>53</v>
      </c>
      <c r="G32" s="32">
        <v>1</v>
      </c>
      <c r="H32" s="33">
        <f>G32/$C$33</f>
        <v>1.5581177937052041E-4</v>
      </c>
    </row>
    <row r="33" spans="2:8" ht="30" customHeight="1" thickBot="1" x14ac:dyDescent="0.35">
      <c r="B33" s="34" t="s">
        <v>54</v>
      </c>
      <c r="C33" s="35">
        <v>6418</v>
      </c>
      <c r="D33" s="36">
        <f>C33/$C$33</f>
        <v>1</v>
      </c>
      <c r="F33" s="34" t="s">
        <v>54</v>
      </c>
      <c r="G33" s="35">
        <v>6418</v>
      </c>
      <c r="H33" s="36">
        <f>G33/$C$33</f>
        <v>1</v>
      </c>
    </row>
    <row r="35" spans="2:8" ht="15" thickBot="1" x14ac:dyDescent="0.35"/>
    <row r="36" spans="2:8" ht="15" thickBot="1" x14ac:dyDescent="0.35">
      <c r="B36" s="37" t="s">
        <v>55</v>
      </c>
      <c r="C36" s="38"/>
    </row>
    <row r="37" spans="2:8" ht="29.4" thickBot="1" x14ac:dyDescent="0.35">
      <c r="B37" s="39" t="s">
        <v>56</v>
      </c>
      <c r="C37" s="40" t="s">
        <v>57</v>
      </c>
    </row>
    <row r="38" spans="2:8" x14ac:dyDescent="0.3">
      <c r="B38" s="41" t="s">
        <v>29</v>
      </c>
      <c r="C38" s="42">
        <v>7</v>
      </c>
    </row>
    <row r="39" spans="2:8" x14ac:dyDescent="0.3">
      <c r="B39" s="43" t="s">
        <v>29</v>
      </c>
      <c r="C39" s="44">
        <v>7</v>
      </c>
    </row>
    <row r="40" spans="2:8" x14ac:dyDescent="0.3">
      <c r="B40" s="45" t="s">
        <v>31</v>
      </c>
      <c r="C40" s="46">
        <v>14</v>
      </c>
    </row>
    <row r="41" spans="2:8" x14ac:dyDescent="0.3">
      <c r="B41" s="43" t="s">
        <v>58</v>
      </c>
      <c r="C41" s="44">
        <v>14</v>
      </c>
    </row>
    <row r="42" spans="2:8" x14ac:dyDescent="0.3">
      <c r="B42" s="45" t="s">
        <v>33</v>
      </c>
      <c r="C42" s="46">
        <v>6</v>
      </c>
    </row>
    <row r="43" spans="2:8" x14ac:dyDescent="0.3">
      <c r="B43" s="43" t="s">
        <v>59</v>
      </c>
      <c r="C43" s="44">
        <v>4</v>
      </c>
    </row>
    <row r="44" spans="2:8" x14ac:dyDescent="0.3">
      <c r="B44" s="43" t="s">
        <v>60</v>
      </c>
      <c r="C44" s="44">
        <v>1</v>
      </c>
    </row>
    <row r="45" spans="2:8" x14ac:dyDescent="0.3">
      <c r="B45" s="43" t="s">
        <v>45</v>
      </c>
      <c r="C45" s="44">
        <v>1</v>
      </c>
    </row>
    <row r="46" spans="2:8" x14ac:dyDescent="0.3">
      <c r="B46" s="45" t="s">
        <v>35</v>
      </c>
      <c r="C46" s="46">
        <v>1</v>
      </c>
    </row>
    <row r="47" spans="2:8" x14ac:dyDescent="0.3">
      <c r="B47" s="43" t="s">
        <v>58</v>
      </c>
      <c r="C47" s="44">
        <v>1</v>
      </c>
    </row>
    <row r="48" spans="2:8" x14ac:dyDescent="0.3">
      <c r="B48" s="45" t="s">
        <v>37</v>
      </c>
      <c r="C48" s="46">
        <v>3</v>
      </c>
    </row>
    <row r="49" spans="2:3" x14ac:dyDescent="0.3">
      <c r="B49" s="43" t="s">
        <v>58</v>
      </c>
      <c r="C49" s="44">
        <v>3</v>
      </c>
    </row>
    <row r="50" spans="2:3" x14ac:dyDescent="0.3">
      <c r="B50" s="45" t="s">
        <v>38</v>
      </c>
      <c r="C50" s="46">
        <v>101</v>
      </c>
    </row>
    <row r="51" spans="2:3" x14ac:dyDescent="0.3">
      <c r="B51" s="43" t="s">
        <v>61</v>
      </c>
      <c r="C51" s="44">
        <v>16</v>
      </c>
    </row>
    <row r="52" spans="2:3" x14ac:dyDescent="0.3">
      <c r="B52" s="45" t="s">
        <v>62</v>
      </c>
      <c r="C52" s="46">
        <v>1</v>
      </c>
    </row>
    <row r="53" spans="2:3" x14ac:dyDescent="0.3">
      <c r="B53" s="43" t="s">
        <v>63</v>
      </c>
      <c r="C53" s="44">
        <v>1</v>
      </c>
    </row>
    <row r="54" spans="2:3" x14ac:dyDescent="0.3">
      <c r="B54" s="43" t="s">
        <v>64</v>
      </c>
      <c r="C54" s="44">
        <v>1</v>
      </c>
    </row>
    <row r="55" spans="2:3" x14ac:dyDescent="0.3">
      <c r="B55" s="43" t="s">
        <v>65</v>
      </c>
      <c r="C55" s="44">
        <v>1</v>
      </c>
    </row>
    <row r="56" spans="2:3" x14ac:dyDescent="0.3">
      <c r="B56" s="43" t="s">
        <v>66</v>
      </c>
      <c r="C56" s="44">
        <v>25</v>
      </c>
    </row>
    <row r="57" spans="2:3" x14ac:dyDescent="0.3">
      <c r="B57" s="43" t="s">
        <v>67</v>
      </c>
      <c r="C57" s="44">
        <v>1</v>
      </c>
    </row>
    <row r="58" spans="2:3" x14ac:dyDescent="0.3">
      <c r="B58" s="43" t="s">
        <v>68</v>
      </c>
      <c r="C58" s="44">
        <v>28</v>
      </c>
    </row>
    <row r="59" spans="2:3" x14ac:dyDescent="0.3">
      <c r="B59" s="43" t="s">
        <v>69</v>
      </c>
      <c r="C59" s="44">
        <v>12</v>
      </c>
    </row>
    <row r="60" spans="2:3" x14ac:dyDescent="0.3">
      <c r="B60" s="43" t="s">
        <v>45</v>
      </c>
      <c r="C60" s="44">
        <v>15</v>
      </c>
    </row>
    <row r="61" spans="2:3" x14ac:dyDescent="0.3">
      <c r="B61" s="43" t="s">
        <v>39</v>
      </c>
      <c r="C61" s="44">
        <v>101</v>
      </c>
    </row>
    <row r="62" spans="2:3" x14ac:dyDescent="0.3">
      <c r="B62" s="43" t="s">
        <v>58</v>
      </c>
      <c r="C62" s="44">
        <v>101</v>
      </c>
    </row>
    <row r="63" spans="2:3" x14ac:dyDescent="0.3">
      <c r="B63" s="45" t="s">
        <v>41</v>
      </c>
      <c r="C63" s="46">
        <v>6</v>
      </c>
    </row>
    <row r="64" spans="2:3" x14ac:dyDescent="0.3">
      <c r="B64" s="43" t="s">
        <v>70</v>
      </c>
      <c r="C64" s="44">
        <v>3</v>
      </c>
    </row>
    <row r="65" spans="2:3" x14ac:dyDescent="0.3">
      <c r="B65" s="45" t="s">
        <v>71</v>
      </c>
      <c r="C65" s="46">
        <v>2</v>
      </c>
    </row>
    <row r="66" spans="2:3" x14ac:dyDescent="0.3">
      <c r="B66" s="43" t="s">
        <v>72</v>
      </c>
      <c r="C66" s="44">
        <v>1</v>
      </c>
    </row>
    <row r="67" spans="2:3" x14ac:dyDescent="0.3">
      <c r="B67" s="43" t="s">
        <v>40</v>
      </c>
      <c r="C67" s="44">
        <v>31</v>
      </c>
    </row>
    <row r="68" spans="2:3" x14ac:dyDescent="0.3">
      <c r="B68" s="43" t="s">
        <v>73</v>
      </c>
      <c r="C68" s="44">
        <v>30</v>
      </c>
    </row>
    <row r="69" spans="2:3" x14ac:dyDescent="0.3">
      <c r="B69" s="45" t="s">
        <v>74</v>
      </c>
      <c r="C69" s="46">
        <v>1</v>
      </c>
    </row>
    <row r="70" spans="2:3" x14ac:dyDescent="0.3">
      <c r="B70" s="43" t="s">
        <v>44</v>
      </c>
      <c r="C70" s="44">
        <v>3</v>
      </c>
    </row>
    <row r="71" spans="2:3" x14ac:dyDescent="0.3">
      <c r="B71" s="43" t="s">
        <v>44</v>
      </c>
      <c r="C71" s="44">
        <v>3</v>
      </c>
    </row>
    <row r="72" spans="2:3" x14ac:dyDescent="0.3">
      <c r="B72" s="45" t="s">
        <v>30</v>
      </c>
      <c r="C72" s="46">
        <v>3633</v>
      </c>
    </row>
    <row r="73" spans="2:3" x14ac:dyDescent="0.3">
      <c r="B73" s="43" t="s">
        <v>75</v>
      </c>
      <c r="C73" s="44">
        <v>97</v>
      </c>
    </row>
    <row r="74" spans="2:3" x14ac:dyDescent="0.3">
      <c r="B74" s="45" t="s">
        <v>76</v>
      </c>
      <c r="C74" s="46">
        <v>32</v>
      </c>
    </row>
    <row r="75" spans="2:3" x14ac:dyDescent="0.3">
      <c r="B75" s="43" t="s">
        <v>77</v>
      </c>
      <c r="C75" s="44">
        <v>2</v>
      </c>
    </row>
    <row r="76" spans="2:3" x14ac:dyDescent="0.3">
      <c r="B76" s="43" t="s">
        <v>78</v>
      </c>
      <c r="C76" s="44">
        <v>2745</v>
      </c>
    </row>
    <row r="77" spans="2:3" x14ac:dyDescent="0.3">
      <c r="B77" s="43" t="s">
        <v>79</v>
      </c>
      <c r="C77" s="44">
        <v>670</v>
      </c>
    </row>
    <row r="78" spans="2:3" x14ac:dyDescent="0.3">
      <c r="B78" s="43" t="s">
        <v>80</v>
      </c>
      <c r="C78" s="44">
        <v>20</v>
      </c>
    </row>
    <row r="79" spans="2:3" x14ac:dyDescent="0.3">
      <c r="B79" s="43" t="s">
        <v>81</v>
      </c>
      <c r="C79" s="44">
        <v>4</v>
      </c>
    </row>
    <row r="80" spans="2:3" x14ac:dyDescent="0.3">
      <c r="B80" s="43" t="s">
        <v>45</v>
      </c>
      <c r="C80" s="44">
        <v>63</v>
      </c>
    </row>
    <row r="81" spans="2:3" x14ac:dyDescent="0.3">
      <c r="B81" s="43" t="s">
        <v>46</v>
      </c>
      <c r="C81" s="44">
        <v>2</v>
      </c>
    </row>
    <row r="82" spans="2:3" x14ac:dyDescent="0.3">
      <c r="B82" s="43" t="s">
        <v>79</v>
      </c>
      <c r="C82" s="44">
        <v>2</v>
      </c>
    </row>
    <row r="83" spans="2:3" x14ac:dyDescent="0.3">
      <c r="B83" s="45" t="s">
        <v>48</v>
      </c>
      <c r="C83" s="46">
        <v>3</v>
      </c>
    </row>
    <row r="84" spans="2:3" x14ac:dyDescent="0.3">
      <c r="B84" s="43" t="s">
        <v>82</v>
      </c>
      <c r="C84" s="44">
        <v>2</v>
      </c>
    </row>
    <row r="85" spans="2:3" x14ac:dyDescent="0.3">
      <c r="B85" s="45" t="s">
        <v>83</v>
      </c>
      <c r="C85" s="46">
        <v>1</v>
      </c>
    </row>
    <row r="86" spans="2:3" x14ac:dyDescent="0.3">
      <c r="B86" s="43" t="s">
        <v>49</v>
      </c>
      <c r="C86" s="44">
        <v>3</v>
      </c>
    </row>
    <row r="87" spans="2:3" x14ac:dyDescent="0.3">
      <c r="B87" s="45" t="s">
        <v>58</v>
      </c>
      <c r="C87" s="46">
        <v>3</v>
      </c>
    </row>
    <row r="88" spans="2:3" x14ac:dyDescent="0.3">
      <c r="B88" s="43" t="s">
        <v>34</v>
      </c>
      <c r="C88" s="44">
        <v>441</v>
      </c>
    </row>
    <row r="89" spans="2:3" x14ac:dyDescent="0.3">
      <c r="B89" s="43" t="s">
        <v>58</v>
      </c>
      <c r="C89" s="44">
        <v>421</v>
      </c>
    </row>
    <row r="90" spans="2:3" x14ac:dyDescent="0.3">
      <c r="B90" s="45" t="s">
        <v>45</v>
      </c>
      <c r="C90" s="46">
        <v>20</v>
      </c>
    </row>
    <row r="91" spans="2:3" x14ac:dyDescent="0.3">
      <c r="B91" s="43" t="s">
        <v>43</v>
      </c>
      <c r="C91" s="44">
        <v>17</v>
      </c>
    </row>
    <row r="92" spans="2:3" x14ac:dyDescent="0.3">
      <c r="B92" s="45" t="s">
        <v>58</v>
      </c>
      <c r="C92" s="46">
        <v>17</v>
      </c>
    </row>
    <row r="93" spans="2:3" x14ac:dyDescent="0.3">
      <c r="B93" s="43" t="s">
        <v>42</v>
      </c>
      <c r="C93" s="44">
        <v>29</v>
      </c>
    </row>
    <row r="94" spans="2:3" x14ac:dyDescent="0.3">
      <c r="B94" s="43" t="s">
        <v>58</v>
      </c>
      <c r="C94" s="44">
        <v>11</v>
      </c>
    </row>
    <row r="95" spans="2:3" x14ac:dyDescent="0.3">
      <c r="B95" s="45" t="s">
        <v>45</v>
      </c>
      <c r="C95" s="46">
        <v>18</v>
      </c>
    </row>
    <row r="96" spans="2:3" x14ac:dyDescent="0.3">
      <c r="B96" s="43" t="s">
        <v>52</v>
      </c>
      <c r="C96" s="44">
        <v>2</v>
      </c>
    </row>
    <row r="97" spans="2:3" x14ac:dyDescent="0.3">
      <c r="B97" s="45" t="s">
        <v>45</v>
      </c>
      <c r="C97" s="46">
        <v>2</v>
      </c>
    </row>
    <row r="98" spans="2:3" x14ac:dyDescent="0.3">
      <c r="B98" s="43" t="s">
        <v>50</v>
      </c>
      <c r="C98" s="44">
        <v>4</v>
      </c>
    </row>
    <row r="99" spans="2:3" x14ac:dyDescent="0.3">
      <c r="B99" s="43" t="s">
        <v>58</v>
      </c>
      <c r="C99" s="44">
        <v>4</v>
      </c>
    </row>
    <row r="100" spans="2:3" x14ac:dyDescent="0.3">
      <c r="B100" s="45" t="s">
        <v>47</v>
      </c>
      <c r="C100" s="46">
        <v>10</v>
      </c>
    </row>
    <row r="101" spans="2:3" x14ac:dyDescent="0.3">
      <c r="B101" s="43" t="s">
        <v>84</v>
      </c>
      <c r="C101" s="44">
        <v>1</v>
      </c>
    </row>
    <row r="102" spans="2:3" x14ac:dyDescent="0.3">
      <c r="B102" s="45" t="s">
        <v>85</v>
      </c>
      <c r="C102" s="46">
        <v>3</v>
      </c>
    </row>
    <row r="103" spans="2:3" x14ac:dyDescent="0.3">
      <c r="B103" s="43" t="s">
        <v>86</v>
      </c>
      <c r="C103" s="44">
        <v>2</v>
      </c>
    </row>
    <row r="104" spans="2:3" x14ac:dyDescent="0.3">
      <c r="B104" s="45" t="s">
        <v>45</v>
      </c>
      <c r="C104" s="46">
        <v>4</v>
      </c>
    </row>
    <row r="105" spans="2:3" x14ac:dyDescent="0.3">
      <c r="B105" s="43" t="s">
        <v>51</v>
      </c>
      <c r="C105" s="44">
        <v>4</v>
      </c>
    </row>
    <row r="106" spans="2:3" x14ac:dyDescent="0.3">
      <c r="B106" s="43" t="s">
        <v>58</v>
      </c>
      <c r="C106" s="44">
        <v>3</v>
      </c>
    </row>
    <row r="107" spans="2:3" x14ac:dyDescent="0.3">
      <c r="B107" s="43" t="s">
        <v>45</v>
      </c>
      <c r="C107" s="44">
        <v>1</v>
      </c>
    </row>
    <row r="108" spans="2:3" x14ac:dyDescent="0.3">
      <c r="B108" s="43" t="s">
        <v>32</v>
      </c>
      <c r="C108" s="44">
        <v>1870</v>
      </c>
    </row>
    <row r="109" spans="2:3" x14ac:dyDescent="0.3">
      <c r="B109" s="45" t="s">
        <v>87</v>
      </c>
      <c r="C109" s="46">
        <v>14</v>
      </c>
    </row>
    <row r="110" spans="2:3" x14ac:dyDescent="0.3">
      <c r="B110" s="43" t="s">
        <v>88</v>
      </c>
      <c r="C110" s="44">
        <v>1492</v>
      </c>
    </row>
    <row r="111" spans="2:3" x14ac:dyDescent="0.3">
      <c r="B111" s="43" t="s">
        <v>89</v>
      </c>
      <c r="C111" s="44">
        <v>159</v>
      </c>
    </row>
    <row r="112" spans="2:3" x14ac:dyDescent="0.3">
      <c r="B112" s="45" t="s">
        <v>90</v>
      </c>
      <c r="C112" s="46">
        <v>2</v>
      </c>
    </row>
    <row r="113" spans="2:3" x14ac:dyDescent="0.3">
      <c r="B113" s="43" t="s">
        <v>45</v>
      </c>
      <c r="C113" s="44">
        <v>203</v>
      </c>
    </row>
    <row r="114" spans="2:3" x14ac:dyDescent="0.3">
      <c r="B114" s="43" t="s">
        <v>36</v>
      </c>
      <c r="C114" s="44">
        <v>115</v>
      </c>
    </row>
    <row r="115" spans="2:3" x14ac:dyDescent="0.3">
      <c r="B115" s="43" t="s">
        <v>91</v>
      </c>
      <c r="C115" s="44">
        <v>36</v>
      </c>
    </row>
    <row r="116" spans="2:3" x14ac:dyDescent="0.3">
      <c r="B116" s="43" t="s">
        <v>92</v>
      </c>
      <c r="C116" s="44">
        <v>5</v>
      </c>
    </row>
    <row r="117" spans="2:3" x14ac:dyDescent="0.3">
      <c r="B117" s="43" t="s">
        <v>36</v>
      </c>
      <c r="C117" s="44">
        <v>70</v>
      </c>
    </row>
    <row r="118" spans="2:3" x14ac:dyDescent="0.3">
      <c r="B118" s="43" t="s">
        <v>45</v>
      </c>
      <c r="C118" s="44">
        <v>4</v>
      </c>
    </row>
    <row r="119" spans="2:3" x14ac:dyDescent="0.3">
      <c r="B119" s="45" t="s">
        <v>53</v>
      </c>
      <c r="C119" s="46">
        <v>1</v>
      </c>
    </row>
    <row r="120" spans="2:3" x14ac:dyDescent="0.3">
      <c r="B120" s="43" t="s">
        <v>58</v>
      </c>
      <c r="C120" s="44">
        <v>1</v>
      </c>
    </row>
    <row r="121" spans="2:3" x14ac:dyDescent="0.3">
      <c r="B121" s="45" t="s">
        <v>45</v>
      </c>
      <c r="C121" s="46">
        <v>11</v>
      </c>
    </row>
    <row r="122" spans="2:3" ht="15" thickBot="1" x14ac:dyDescent="0.35">
      <c r="B122" s="47" t="s">
        <v>45</v>
      </c>
      <c r="C122" s="48">
        <v>11</v>
      </c>
    </row>
    <row r="123" spans="2:3" ht="30" customHeight="1" thickBot="1" x14ac:dyDescent="0.35">
      <c r="B123" s="49" t="s">
        <v>93</v>
      </c>
      <c r="C123" s="50">
        <v>6418</v>
      </c>
    </row>
  </sheetData>
  <mergeCells count="5">
    <mergeCell ref="B3:F3"/>
    <mergeCell ref="B4:F4"/>
    <mergeCell ref="B6:D6"/>
    <mergeCell ref="F6:H6"/>
    <mergeCell ref="B36:C36"/>
  </mergeCells>
  <conditionalFormatting sqref="D8:D25">
    <cfRule type="colorScale" priority="5">
      <colorScale>
        <cfvo type="min"/>
        <cfvo type="percentile" val="50"/>
        <cfvo type="max"/>
        <color rgb="FF63BE7B"/>
        <color rgb="FFFFEB84"/>
        <color rgb="FFF8696B"/>
      </colorScale>
    </cfRule>
  </conditionalFormatting>
  <conditionalFormatting sqref="D8:D25">
    <cfRule type="colorScale" priority="4">
      <colorScale>
        <cfvo type="min"/>
        <cfvo type="percentile" val="50"/>
        <cfvo type="max"/>
        <color rgb="FF63BE7B"/>
        <color rgb="FFFFEB84"/>
        <color rgb="FFF8696B"/>
      </colorScale>
    </cfRule>
  </conditionalFormatting>
  <conditionalFormatting sqref="D26:D32">
    <cfRule type="colorScale" priority="6">
      <colorScale>
        <cfvo type="min"/>
        <cfvo type="percentile" val="50"/>
        <cfvo type="max"/>
        <color rgb="FF63BE7B"/>
        <color rgb="FFFFEB84"/>
        <color rgb="FFF8696B"/>
      </colorScale>
    </cfRule>
  </conditionalFormatting>
  <conditionalFormatting sqref="H8:H25">
    <cfRule type="colorScale" priority="2">
      <colorScale>
        <cfvo type="min"/>
        <cfvo type="percentile" val="50"/>
        <cfvo type="max"/>
        <color rgb="FF63BE7B"/>
        <color rgb="FFFFEB84"/>
        <color rgb="FFF8696B"/>
      </colorScale>
    </cfRule>
  </conditionalFormatting>
  <conditionalFormatting sqref="H8:H25">
    <cfRule type="colorScale" priority="1">
      <colorScale>
        <cfvo type="min"/>
        <cfvo type="percentile" val="50"/>
        <cfvo type="max"/>
        <color rgb="FF63BE7B"/>
        <color rgb="FFFFEB84"/>
        <color rgb="FFF8696B"/>
      </colorScale>
    </cfRule>
  </conditionalFormatting>
  <conditionalFormatting sqref="H26:H32">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C8E6-5BA9-4DE0-8503-9BBC19F68CDB}">
  <sheetPr>
    <tabColor rgb="FF00B0F0"/>
  </sheetPr>
  <dimension ref="B2:H117"/>
  <sheetViews>
    <sheetView showGridLines="0" workbookViewId="0">
      <selection activeCell="S55" sqref="S55"/>
    </sheetView>
  </sheetViews>
  <sheetFormatPr defaultRowHeight="14.4" x14ac:dyDescent="0.3"/>
  <cols>
    <col min="2" max="2" width="48.6640625" customWidth="1"/>
    <col min="3" max="3" width="12.6640625" customWidth="1"/>
    <col min="4" max="5" width="8.6640625" customWidth="1"/>
    <col min="6" max="6" width="48.6640625" customWidth="1"/>
    <col min="7" max="7" width="12.6640625" customWidth="1"/>
    <col min="8" max="8" width="8.6640625" customWidth="1"/>
  </cols>
  <sheetData>
    <row r="2" spans="2:8" ht="15" thickBot="1" x14ac:dyDescent="0.35"/>
    <row r="3" spans="2:8" ht="45" customHeight="1" x14ac:dyDescent="0.3">
      <c r="B3" s="15" t="s">
        <v>94</v>
      </c>
      <c r="C3" s="16"/>
      <c r="D3" s="16"/>
      <c r="E3" s="16"/>
      <c r="F3" s="16"/>
      <c r="G3" s="17"/>
      <c r="H3" s="18"/>
    </row>
    <row r="4" spans="2:8" ht="30" customHeight="1" thickBot="1" x14ac:dyDescent="0.35">
      <c r="B4" s="19" t="s">
        <v>23</v>
      </c>
      <c r="C4" s="20"/>
      <c r="D4" s="20"/>
      <c r="E4" s="20"/>
      <c r="F4" s="20"/>
      <c r="G4" s="21"/>
      <c r="H4" s="22"/>
    </row>
    <row r="5" spans="2:8" ht="15" thickBot="1" x14ac:dyDescent="0.35"/>
    <row r="6" spans="2:8" ht="30" customHeight="1" thickBot="1" x14ac:dyDescent="0.35">
      <c r="B6" s="23" t="s">
        <v>24</v>
      </c>
      <c r="C6" s="24"/>
      <c r="D6" s="25"/>
      <c r="F6" s="23" t="s">
        <v>25</v>
      </c>
      <c r="G6" s="24"/>
      <c r="H6" s="25"/>
    </row>
    <row r="7" spans="2:8" ht="30" customHeight="1" thickBot="1" x14ac:dyDescent="0.35">
      <c r="B7" s="26" t="s">
        <v>26</v>
      </c>
      <c r="C7" s="27" t="s">
        <v>27</v>
      </c>
      <c r="D7" s="27" t="s">
        <v>28</v>
      </c>
      <c r="F7" s="26" t="s">
        <v>26</v>
      </c>
      <c r="G7" s="27" t="s">
        <v>27</v>
      </c>
      <c r="H7" s="27" t="s">
        <v>28</v>
      </c>
    </row>
    <row r="8" spans="2:8" x14ac:dyDescent="0.3">
      <c r="B8" s="28" t="s">
        <v>29</v>
      </c>
      <c r="C8" s="51">
        <v>784</v>
      </c>
      <c r="D8" s="52">
        <f>C8/$C$35</f>
        <v>0.19570644033949075</v>
      </c>
      <c r="F8" s="28" t="s">
        <v>32</v>
      </c>
      <c r="G8" s="51">
        <v>1684</v>
      </c>
      <c r="H8" s="52">
        <f t="shared" ref="H8:H35" si="0">G8/$C$35</f>
        <v>0.42036944583125313</v>
      </c>
    </row>
    <row r="9" spans="2:8" x14ac:dyDescent="0.3">
      <c r="B9" s="31" t="s">
        <v>95</v>
      </c>
      <c r="C9" s="53">
        <v>11</v>
      </c>
      <c r="D9" s="54">
        <f t="shared" ref="D9:D35" si="1">C9/$C$35</f>
        <v>2.7458811782326512E-3</v>
      </c>
      <c r="F9" s="31" t="s">
        <v>30</v>
      </c>
      <c r="G9" s="53">
        <v>858</v>
      </c>
      <c r="H9" s="54">
        <f t="shared" si="0"/>
        <v>0.21417873190214679</v>
      </c>
    </row>
    <row r="10" spans="2:8" x14ac:dyDescent="0.3">
      <c r="B10" s="31" t="s">
        <v>96</v>
      </c>
      <c r="C10" s="53">
        <v>4</v>
      </c>
      <c r="D10" s="54">
        <f t="shared" si="1"/>
        <v>9.9850224663005499E-4</v>
      </c>
      <c r="F10" s="31" t="s">
        <v>29</v>
      </c>
      <c r="G10" s="53">
        <v>784</v>
      </c>
      <c r="H10" s="54">
        <f t="shared" si="0"/>
        <v>0.19570644033949075</v>
      </c>
    </row>
    <row r="11" spans="2:8" x14ac:dyDescent="0.3">
      <c r="B11" s="31" t="s">
        <v>97</v>
      </c>
      <c r="C11" s="53">
        <v>1</v>
      </c>
      <c r="D11" s="54">
        <f t="shared" si="1"/>
        <v>2.4962556165751375E-4</v>
      </c>
      <c r="F11" s="31" t="s">
        <v>46</v>
      </c>
      <c r="G11" s="53">
        <v>139</v>
      </c>
      <c r="H11" s="54">
        <f t="shared" si="0"/>
        <v>3.4697953070394409E-2</v>
      </c>
    </row>
    <row r="12" spans="2:8" x14ac:dyDescent="0.3">
      <c r="B12" s="31" t="s">
        <v>98</v>
      </c>
      <c r="C12" s="53">
        <v>1</v>
      </c>
      <c r="D12" s="54">
        <f t="shared" si="1"/>
        <v>2.4962556165751375E-4</v>
      </c>
      <c r="F12" s="31" t="s">
        <v>45</v>
      </c>
      <c r="G12" s="53">
        <v>128</v>
      </c>
      <c r="H12" s="54">
        <f t="shared" si="0"/>
        <v>3.195207189216176E-2</v>
      </c>
    </row>
    <row r="13" spans="2:8" x14ac:dyDescent="0.3">
      <c r="B13" s="31" t="s">
        <v>31</v>
      </c>
      <c r="C13" s="53">
        <v>38</v>
      </c>
      <c r="D13" s="54">
        <f t="shared" si="1"/>
        <v>9.4857713429855224E-3</v>
      </c>
      <c r="F13" s="31" t="s">
        <v>44</v>
      </c>
      <c r="G13" s="53">
        <v>108</v>
      </c>
      <c r="H13" s="54">
        <f t="shared" si="0"/>
        <v>2.6959560659011481E-2</v>
      </c>
    </row>
    <row r="14" spans="2:8" x14ac:dyDescent="0.3">
      <c r="B14" s="31" t="s">
        <v>99</v>
      </c>
      <c r="C14" s="53">
        <v>10</v>
      </c>
      <c r="D14" s="54">
        <f t="shared" si="1"/>
        <v>2.4962556165751375E-3</v>
      </c>
      <c r="F14" s="31" t="s">
        <v>38</v>
      </c>
      <c r="G14" s="53">
        <v>45</v>
      </c>
      <c r="H14" s="54">
        <f t="shared" si="0"/>
        <v>1.1233150274588119E-2</v>
      </c>
    </row>
    <row r="15" spans="2:8" x14ac:dyDescent="0.3">
      <c r="B15" s="31" t="s">
        <v>38</v>
      </c>
      <c r="C15" s="53">
        <v>45</v>
      </c>
      <c r="D15" s="54">
        <f t="shared" si="1"/>
        <v>1.1233150274588119E-2</v>
      </c>
      <c r="F15" s="31" t="s">
        <v>34</v>
      </c>
      <c r="G15" s="53">
        <v>44</v>
      </c>
      <c r="H15" s="54">
        <f t="shared" si="0"/>
        <v>1.0983524712930605E-2</v>
      </c>
    </row>
    <row r="16" spans="2:8" x14ac:dyDescent="0.3">
      <c r="B16" s="31" t="s">
        <v>100</v>
      </c>
      <c r="C16" s="53">
        <v>2</v>
      </c>
      <c r="D16" s="54">
        <f t="shared" si="1"/>
        <v>4.992511233150275E-4</v>
      </c>
      <c r="F16" s="31" t="s">
        <v>101</v>
      </c>
      <c r="G16" s="53">
        <v>42</v>
      </c>
      <c r="H16" s="54">
        <f t="shared" si="0"/>
        <v>1.0484273589615577E-2</v>
      </c>
    </row>
    <row r="17" spans="2:8" x14ac:dyDescent="0.3">
      <c r="B17" s="31" t="s">
        <v>41</v>
      </c>
      <c r="C17" s="53">
        <v>1</v>
      </c>
      <c r="D17" s="54">
        <f t="shared" si="1"/>
        <v>2.4962556165751375E-4</v>
      </c>
      <c r="F17" s="31" t="s">
        <v>31</v>
      </c>
      <c r="G17" s="53">
        <v>38</v>
      </c>
      <c r="H17" s="54">
        <f t="shared" si="0"/>
        <v>9.4857713429855224E-3</v>
      </c>
    </row>
    <row r="18" spans="2:8" x14ac:dyDescent="0.3">
      <c r="B18" s="31" t="s">
        <v>40</v>
      </c>
      <c r="C18" s="53">
        <v>19</v>
      </c>
      <c r="D18" s="54">
        <f t="shared" si="1"/>
        <v>4.7428856714927612E-3</v>
      </c>
      <c r="F18" s="31" t="s">
        <v>102</v>
      </c>
      <c r="G18" s="53">
        <v>33</v>
      </c>
      <c r="H18" s="54">
        <f t="shared" si="0"/>
        <v>8.2376435346979537E-3</v>
      </c>
    </row>
    <row r="19" spans="2:8" x14ac:dyDescent="0.3">
      <c r="B19" s="31" t="s">
        <v>44</v>
      </c>
      <c r="C19" s="53">
        <v>108</v>
      </c>
      <c r="D19" s="54">
        <f t="shared" si="1"/>
        <v>2.6959560659011481E-2</v>
      </c>
      <c r="F19" s="31" t="s">
        <v>36</v>
      </c>
      <c r="G19" s="53">
        <v>32</v>
      </c>
      <c r="H19" s="54">
        <f t="shared" si="0"/>
        <v>7.9880179730404399E-3</v>
      </c>
    </row>
    <row r="20" spans="2:8" x14ac:dyDescent="0.3">
      <c r="B20" s="31" t="s">
        <v>30</v>
      </c>
      <c r="C20" s="53">
        <v>858</v>
      </c>
      <c r="D20" s="54">
        <f t="shared" si="1"/>
        <v>0.21417873190214679</v>
      </c>
      <c r="F20" s="31" t="s">
        <v>40</v>
      </c>
      <c r="G20" s="53">
        <v>19</v>
      </c>
      <c r="H20" s="54">
        <f t="shared" si="0"/>
        <v>4.7428856714927612E-3</v>
      </c>
    </row>
    <row r="21" spans="2:8" x14ac:dyDescent="0.3">
      <c r="B21" s="31" t="s">
        <v>101</v>
      </c>
      <c r="C21" s="53">
        <v>42</v>
      </c>
      <c r="D21" s="54">
        <f t="shared" si="1"/>
        <v>1.0484273589615577E-2</v>
      </c>
      <c r="F21" s="31" t="s">
        <v>95</v>
      </c>
      <c r="G21" s="53">
        <v>11</v>
      </c>
      <c r="H21" s="54">
        <f t="shared" si="0"/>
        <v>2.7458811782326512E-3</v>
      </c>
    </row>
    <row r="22" spans="2:8" x14ac:dyDescent="0.3">
      <c r="B22" s="31" t="s">
        <v>46</v>
      </c>
      <c r="C22" s="53">
        <v>139</v>
      </c>
      <c r="D22" s="54">
        <f t="shared" si="1"/>
        <v>3.4697953070394409E-2</v>
      </c>
      <c r="F22" s="31" t="s">
        <v>99</v>
      </c>
      <c r="G22" s="53">
        <v>10</v>
      </c>
      <c r="H22" s="54">
        <f t="shared" si="0"/>
        <v>2.4962556165751375E-3</v>
      </c>
    </row>
    <row r="23" spans="2:8" x14ac:dyDescent="0.3">
      <c r="B23" s="31" t="s">
        <v>103</v>
      </c>
      <c r="C23" s="53">
        <v>8</v>
      </c>
      <c r="D23" s="54">
        <f t="shared" si="1"/>
        <v>1.99700449326011E-3</v>
      </c>
      <c r="F23" s="31" t="s">
        <v>103</v>
      </c>
      <c r="G23" s="53">
        <v>8</v>
      </c>
      <c r="H23" s="54">
        <f t="shared" si="0"/>
        <v>1.99700449326011E-3</v>
      </c>
    </row>
    <row r="24" spans="2:8" x14ac:dyDescent="0.3">
      <c r="B24" s="31" t="s">
        <v>49</v>
      </c>
      <c r="C24" s="53">
        <v>2</v>
      </c>
      <c r="D24" s="54">
        <f t="shared" si="1"/>
        <v>4.992511233150275E-4</v>
      </c>
      <c r="F24" s="31" t="s">
        <v>96</v>
      </c>
      <c r="G24" s="53">
        <v>4</v>
      </c>
      <c r="H24" s="54">
        <f t="shared" si="0"/>
        <v>9.9850224663005499E-4</v>
      </c>
    </row>
    <row r="25" spans="2:8" x14ac:dyDescent="0.3">
      <c r="B25" s="31" t="s">
        <v>34</v>
      </c>
      <c r="C25" s="53">
        <v>44</v>
      </c>
      <c r="D25" s="54">
        <f t="shared" si="1"/>
        <v>1.0983524712930605E-2</v>
      </c>
      <c r="F25" s="31" t="s">
        <v>47</v>
      </c>
      <c r="G25" s="53">
        <v>4</v>
      </c>
      <c r="H25" s="54">
        <f t="shared" si="0"/>
        <v>9.9850224663005499E-4</v>
      </c>
    </row>
    <row r="26" spans="2:8" x14ac:dyDescent="0.3">
      <c r="B26" s="31" t="s">
        <v>43</v>
      </c>
      <c r="C26" s="53">
        <v>1</v>
      </c>
      <c r="D26" s="54">
        <f t="shared" si="1"/>
        <v>2.4962556165751375E-4</v>
      </c>
      <c r="F26" s="31" t="s">
        <v>104</v>
      </c>
      <c r="G26" s="53">
        <v>3</v>
      </c>
      <c r="H26" s="54">
        <f t="shared" si="0"/>
        <v>7.4887668497254113E-4</v>
      </c>
    </row>
    <row r="27" spans="2:8" x14ac:dyDescent="0.3">
      <c r="B27" s="31" t="s">
        <v>52</v>
      </c>
      <c r="C27" s="53">
        <v>2</v>
      </c>
      <c r="D27" s="54">
        <f t="shared" si="1"/>
        <v>4.992511233150275E-4</v>
      </c>
      <c r="F27" s="31" t="s">
        <v>100</v>
      </c>
      <c r="G27" s="53">
        <v>2</v>
      </c>
      <c r="H27" s="54">
        <f t="shared" si="0"/>
        <v>4.992511233150275E-4</v>
      </c>
    </row>
    <row r="28" spans="2:8" x14ac:dyDescent="0.3">
      <c r="B28" s="31" t="s">
        <v>47</v>
      </c>
      <c r="C28" s="53">
        <v>4</v>
      </c>
      <c r="D28" s="54">
        <f t="shared" si="1"/>
        <v>9.9850224663005499E-4</v>
      </c>
      <c r="F28" s="31" t="s">
        <v>49</v>
      </c>
      <c r="G28" s="53">
        <v>2</v>
      </c>
      <c r="H28" s="54">
        <f t="shared" si="0"/>
        <v>4.992511233150275E-4</v>
      </c>
    </row>
    <row r="29" spans="2:8" x14ac:dyDescent="0.3">
      <c r="B29" s="31" t="s">
        <v>51</v>
      </c>
      <c r="C29" s="53">
        <v>2</v>
      </c>
      <c r="D29" s="54">
        <f t="shared" si="1"/>
        <v>4.992511233150275E-4</v>
      </c>
      <c r="F29" s="31" t="s">
        <v>52</v>
      </c>
      <c r="G29" s="53">
        <v>2</v>
      </c>
      <c r="H29" s="54">
        <f t="shared" si="0"/>
        <v>4.992511233150275E-4</v>
      </c>
    </row>
    <row r="30" spans="2:8" x14ac:dyDescent="0.3">
      <c r="B30" s="31" t="s">
        <v>32</v>
      </c>
      <c r="C30" s="53">
        <v>1684</v>
      </c>
      <c r="D30" s="54">
        <f t="shared" si="1"/>
        <v>0.42036944583125313</v>
      </c>
      <c r="F30" s="31" t="s">
        <v>51</v>
      </c>
      <c r="G30" s="53">
        <v>2</v>
      </c>
      <c r="H30" s="54">
        <f t="shared" si="0"/>
        <v>4.992511233150275E-4</v>
      </c>
    </row>
    <row r="31" spans="2:8" x14ac:dyDescent="0.3">
      <c r="B31" s="31" t="s">
        <v>104</v>
      </c>
      <c r="C31" s="53">
        <v>3</v>
      </c>
      <c r="D31" s="54">
        <f t="shared" si="1"/>
        <v>7.4887668497254113E-4</v>
      </c>
      <c r="F31" s="31" t="s">
        <v>97</v>
      </c>
      <c r="G31" s="53">
        <v>1</v>
      </c>
      <c r="H31" s="54">
        <f t="shared" si="0"/>
        <v>2.4962556165751375E-4</v>
      </c>
    </row>
    <row r="32" spans="2:8" x14ac:dyDescent="0.3">
      <c r="B32" s="31" t="s">
        <v>36</v>
      </c>
      <c r="C32" s="53">
        <v>32</v>
      </c>
      <c r="D32" s="54">
        <f t="shared" si="1"/>
        <v>7.9880179730404399E-3</v>
      </c>
      <c r="F32" s="31" t="s">
        <v>98</v>
      </c>
      <c r="G32" s="53">
        <v>1</v>
      </c>
      <c r="H32" s="54">
        <f t="shared" si="0"/>
        <v>2.4962556165751375E-4</v>
      </c>
    </row>
    <row r="33" spans="2:8" x14ac:dyDescent="0.3">
      <c r="B33" s="31" t="s">
        <v>102</v>
      </c>
      <c r="C33" s="53">
        <v>33</v>
      </c>
      <c r="D33" s="54">
        <f t="shared" si="1"/>
        <v>8.2376435346979537E-3</v>
      </c>
      <c r="F33" s="31" t="s">
        <v>41</v>
      </c>
      <c r="G33" s="53">
        <v>1</v>
      </c>
      <c r="H33" s="54">
        <f t="shared" si="0"/>
        <v>2.4962556165751375E-4</v>
      </c>
    </row>
    <row r="34" spans="2:8" ht="15" thickBot="1" x14ac:dyDescent="0.35">
      <c r="B34" s="55" t="s">
        <v>45</v>
      </c>
      <c r="C34" s="56">
        <v>128</v>
      </c>
      <c r="D34" s="57">
        <f t="shared" si="1"/>
        <v>3.195207189216176E-2</v>
      </c>
      <c r="F34" s="55" t="s">
        <v>43</v>
      </c>
      <c r="G34" s="56">
        <v>1</v>
      </c>
      <c r="H34" s="57">
        <f t="shared" si="0"/>
        <v>2.4962556165751375E-4</v>
      </c>
    </row>
    <row r="35" spans="2:8" ht="30" customHeight="1" thickBot="1" x14ac:dyDescent="0.35">
      <c r="B35" s="58" t="s">
        <v>93</v>
      </c>
      <c r="C35" s="59">
        <v>4006</v>
      </c>
      <c r="D35" s="60">
        <f t="shared" si="1"/>
        <v>1</v>
      </c>
      <c r="F35" s="58" t="s">
        <v>93</v>
      </c>
      <c r="G35" s="59">
        <v>4006</v>
      </c>
      <c r="H35" s="60">
        <f t="shared" si="0"/>
        <v>1</v>
      </c>
    </row>
    <row r="37" spans="2:8" ht="15" thickBot="1" x14ac:dyDescent="0.35"/>
    <row r="38" spans="2:8" ht="30" customHeight="1" thickBot="1" x14ac:dyDescent="0.35">
      <c r="B38" s="37" t="s">
        <v>55</v>
      </c>
      <c r="C38" s="38"/>
    </row>
    <row r="39" spans="2:8" ht="29.4" thickBot="1" x14ac:dyDescent="0.35">
      <c r="B39" s="39" t="s">
        <v>56</v>
      </c>
      <c r="C39" s="40" t="s">
        <v>57</v>
      </c>
    </row>
    <row r="40" spans="2:8" x14ac:dyDescent="0.3">
      <c r="B40" s="41" t="s">
        <v>29</v>
      </c>
      <c r="C40" s="42">
        <v>784</v>
      </c>
    </row>
    <row r="41" spans="2:8" x14ac:dyDescent="0.3">
      <c r="B41" s="43" t="s">
        <v>29</v>
      </c>
      <c r="C41" s="44">
        <v>782</v>
      </c>
    </row>
    <row r="42" spans="2:8" x14ac:dyDescent="0.3">
      <c r="B42" s="43" t="s">
        <v>45</v>
      </c>
      <c r="C42" s="44">
        <v>2</v>
      </c>
    </row>
    <row r="43" spans="2:8" x14ac:dyDescent="0.3">
      <c r="B43" s="45" t="s">
        <v>95</v>
      </c>
      <c r="C43" s="46">
        <v>11</v>
      </c>
    </row>
    <row r="44" spans="2:8" x14ac:dyDescent="0.3">
      <c r="B44" s="43" t="s">
        <v>105</v>
      </c>
      <c r="C44" s="44">
        <v>1</v>
      </c>
    </row>
    <row r="45" spans="2:8" x14ac:dyDescent="0.3">
      <c r="B45" s="43" t="s">
        <v>106</v>
      </c>
      <c r="C45" s="44">
        <v>2</v>
      </c>
    </row>
    <row r="46" spans="2:8" x14ac:dyDescent="0.3">
      <c r="B46" s="43" t="s">
        <v>107</v>
      </c>
      <c r="C46" s="44">
        <v>5</v>
      </c>
    </row>
    <row r="47" spans="2:8" x14ac:dyDescent="0.3">
      <c r="B47" s="43" t="s">
        <v>108</v>
      </c>
      <c r="C47" s="44">
        <v>1</v>
      </c>
    </row>
    <row r="48" spans="2:8" x14ac:dyDescent="0.3">
      <c r="B48" s="43" t="s">
        <v>109</v>
      </c>
      <c r="C48" s="44">
        <v>1</v>
      </c>
    </row>
    <row r="49" spans="2:3" x14ac:dyDescent="0.3">
      <c r="B49" s="43" t="s">
        <v>110</v>
      </c>
      <c r="C49" s="44">
        <v>1</v>
      </c>
    </row>
    <row r="50" spans="2:3" x14ac:dyDescent="0.3">
      <c r="B50" s="45" t="s">
        <v>96</v>
      </c>
      <c r="C50" s="46">
        <v>4</v>
      </c>
    </row>
    <row r="51" spans="2:3" x14ac:dyDescent="0.3">
      <c r="B51" s="43" t="s">
        <v>111</v>
      </c>
      <c r="C51" s="44">
        <v>3</v>
      </c>
    </row>
    <row r="52" spans="2:3" x14ac:dyDescent="0.3">
      <c r="B52" s="43" t="s">
        <v>112</v>
      </c>
      <c r="C52" s="44">
        <v>1</v>
      </c>
    </row>
    <row r="53" spans="2:3" x14ac:dyDescent="0.3">
      <c r="B53" s="45" t="s">
        <v>97</v>
      </c>
      <c r="C53" s="46">
        <v>1</v>
      </c>
    </row>
    <row r="54" spans="2:3" x14ac:dyDescent="0.3">
      <c r="B54" s="43" t="s">
        <v>113</v>
      </c>
      <c r="C54" s="44">
        <v>1</v>
      </c>
    </row>
    <row r="55" spans="2:3" x14ac:dyDescent="0.3">
      <c r="B55" s="45" t="s">
        <v>98</v>
      </c>
      <c r="C55" s="46">
        <v>1</v>
      </c>
    </row>
    <row r="56" spans="2:3" x14ac:dyDescent="0.3">
      <c r="B56" s="43" t="s">
        <v>98</v>
      </c>
      <c r="C56" s="44">
        <v>1</v>
      </c>
    </row>
    <row r="57" spans="2:3" x14ac:dyDescent="0.3">
      <c r="B57" s="45" t="s">
        <v>31</v>
      </c>
      <c r="C57" s="46">
        <v>38</v>
      </c>
    </row>
    <row r="58" spans="2:3" x14ac:dyDescent="0.3">
      <c r="B58" s="43" t="s">
        <v>58</v>
      </c>
      <c r="C58" s="44">
        <v>38</v>
      </c>
    </row>
    <row r="59" spans="2:3" x14ac:dyDescent="0.3">
      <c r="B59" s="45" t="s">
        <v>99</v>
      </c>
      <c r="C59" s="46">
        <v>10</v>
      </c>
    </row>
    <row r="60" spans="2:3" x14ac:dyDescent="0.3">
      <c r="B60" s="43" t="s">
        <v>99</v>
      </c>
      <c r="C60" s="44">
        <v>10</v>
      </c>
    </row>
    <row r="61" spans="2:3" x14ac:dyDescent="0.3">
      <c r="B61" s="45" t="s">
        <v>38</v>
      </c>
      <c r="C61" s="46">
        <v>45</v>
      </c>
    </row>
    <row r="62" spans="2:3" x14ac:dyDescent="0.3">
      <c r="B62" s="43" t="s">
        <v>66</v>
      </c>
      <c r="C62" s="44">
        <v>1</v>
      </c>
    </row>
    <row r="63" spans="2:3" x14ac:dyDescent="0.3">
      <c r="B63" s="43" t="s">
        <v>67</v>
      </c>
      <c r="C63" s="44">
        <v>1</v>
      </c>
    </row>
    <row r="64" spans="2:3" x14ac:dyDescent="0.3">
      <c r="B64" s="43" t="s">
        <v>68</v>
      </c>
      <c r="C64" s="44">
        <v>39</v>
      </c>
    </row>
    <row r="65" spans="2:3" x14ac:dyDescent="0.3">
      <c r="B65" s="43" t="s">
        <v>45</v>
      </c>
      <c r="C65" s="44">
        <v>4</v>
      </c>
    </row>
    <row r="66" spans="2:3" x14ac:dyDescent="0.3">
      <c r="B66" s="45" t="s">
        <v>100</v>
      </c>
      <c r="C66" s="46">
        <v>2</v>
      </c>
    </row>
    <row r="67" spans="2:3" x14ac:dyDescent="0.3">
      <c r="B67" s="43" t="s">
        <v>100</v>
      </c>
      <c r="C67" s="44">
        <v>2</v>
      </c>
    </row>
    <row r="68" spans="2:3" x14ac:dyDescent="0.3">
      <c r="B68" s="45" t="s">
        <v>41</v>
      </c>
      <c r="C68" s="46">
        <v>1</v>
      </c>
    </row>
    <row r="69" spans="2:3" x14ac:dyDescent="0.3">
      <c r="B69" s="43" t="s">
        <v>72</v>
      </c>
      <c r="C69" s="44">
        <v>1</v>
      </c>
    </row>
    <row r="70" spans="2:3" x14ac:dyDescent="0.3">
      <c r="B70" s="45" t="s">
        <v>40</v>
      </c>
      <c r="C70" s="46">
        <v>19</v>
      </c>
    </row>
    <row r="71" spans="2:3" x14ac:dyDescent="0.3">
      <c r="B71" s="43" t="s">
        <v>73</v>
      </c>
      <c r="C71" s="44">
        <v>16</v>
      </c>
    </row>
    <row r="72" spans="2:3" x14ac:dyDescent="0.3">
      <c r="B72" s="43" t="s">
        <v>74</v>
      </c>
      <c r="C72" s="44">
        <v>2</v>
      </c>
    </row>
    <row r="73" spans="2:3" x14ac:dyDescent="0.3">
      <c r="B73" s="43" t="s">
        <v>45</v>
      </c>
      <c r="C73" s="44">
        <v>1</v>
      </c>
    </row>
    <row r="74" spans="2:3" x14ac:dyDescent="0.3">
      <c r="B74" s="45" t="s">
        <v>44</v>
      </c>
      <c r="C74" s="46">
        <v>108</v>
      </c>
    </row>
    <row r="75" spans="2:3" x14ac:dyDescent="0.3">
      <c r="B75" s="43" t="s">
        <v>44</v>
      </c>
      <c r="C75" s="44">
        <v>108</v>
      </c>
    </row>
    <row r="76" spans="2:3" x14ac:dyDescent="0.3">
      <c r="B76" s="45" t="s">
        <v>30</v>
      </c>
      <c r="C76" s="46">
        <v>858</v>
      </c>
    </row>
    <row r="77" spans="2:3" x14ac:dyDescent="0.3">
      <c r="B77" s="43" t="s">
        <v>75</v>
      </c>
      <c r="C77" s="44">
        <v>56</v>
      </c>
    </row>
    <row r="78" spans="2:3" x14ac:dyDescent="0.3">
      <c r="B78" s="43" t="s">
        <v>76</v>
      </c>
      <c r="C78" s="44">
        <v>1</v>
      </c>
    </row>
    <row r="79" spans="2:3" x14ac:dyDescent="0.3">
      <c r="B79" s="43" t="s">
        <v>78</v>
      </c>
      <c r="C79" s="44">
        <v>578</v>
      </c>
    </row>
    <row r="80" spans="2:3" x14ac:dyDescent="0.3">
      <c r="B80" s="43" t="s">
        <v>79</v>
      </c>
      <c r="C80" s="44">
        <v>220</v>
      </c>
    </row>
    <row r="81" spans="2:3" x14ac:dyDescent="0.3">
      <c r="B81" s="43" t="s">
        <v>80</v>
      </c>
      <c r="C81" s="44">
        <v>1</v>
      </c>
    </row>
    <row r="82" spans="2:3" x14ac:dyDescent="0.3">
      <c r="B82" s="43" t="s">
        <v>81</v>
      </c>
      <c r="C82" s="44">
        <v>2</v>
      </c>
    </row>
    <row r="83" spans="2:3" x14ac:dyDescent="0.3">
      <c r="B83" s="45" t="s">
        <v>101</v>
      </c>
      <c r="C83" s="46">
        <v>42</v>
      </c>
    </row>
    <row r="84" spans="2:3" x14ac:dyDescent="0.3">
      <c r="B84" s="43" t="s">
        <v>101</v>
      </c>
      <c r="C84" s="44">
        <v>42</v>
      </c>
    </row>
    <row r="85" spans="2:3" x14ac:dyDescent="0.3">
      <c r="B85" s="45" t="s">
        <v>46</v>
      </c>
      <c r="C85" s="46">
        <v>139</v>
      </c>
    </row>
    <row r="86" spans="2:3" x14ac:dyDescent="0.3">
      <c r="B86" s="43" t="s">
        <v>79</v>
      </c>
      <c r="C86" s="44">
        <v>139</v>
      </c>
    </row>
    <row r="87" spans="2:3" x14ac:dyDescent="0.3">
      <c r="B87" s="45" t="s">
        <v>103</v>
      </c>
      <c r="C87" s="46">
        <v>8</v>
      </c>
    </row>
    <row r="88" spans="2:3" x14ac:dyDescent="0.3">
      <c r="B88" s="43" t="s">
        <v>103</v>
      </c>
      <c r="C88" s="44">
        <v>8</v>
      </c>
    </row>
    <row r="89" spans="2:3" x14ac:dyDescent="0.3">
      <c r="B89" s="45" t="s">
        <v>49</v>
      </c>
      <c r="C89" s="46">
        <v>2</v>
      </c>
    </row>
    <row r="90" spans="2:3" x14ac:dyDescent="0.3">
      <c r="B90" s="43" t="s">
        <v>58</v>
      </c>
      <c r="C90" s="44">
        <v>2</v>
      </c>
    </row>
    <row r="91" spans="2:3" x14ac:dyDescent="0.3">
      <c r="B91" s="45" t="s">
        <v>34</v>
      </c>
      <c r="C91" s="46">
        <v>44</v>
      </c>
    </row>
    <row r="92" spans="2:3" x14ac:dyDescent="0.3">
      <c r="B92" s="43" t="s">
        <v>58</v>
      </c>
      <c r="C92" s="44">
        <v>44</v>
      </c>
    </row>
    <row r="93" spans="2:3" x14ac:dyDescent="0.3">
      <c r="B93" s="45" t="s">
        <v>43</v>
      </c>
      <c r="C93" s="46">
        <v>1</v>
      </c>
    </row>
    <row r="94" spans="2:3" x14ac:dyDescent="0.3">
      <c r="B94" s="43" t="s">
        <v>58</v>
      </c>
      <c r="C94" s="44">
        <v>1</v>
      </c>
    </row>
    <row r="95" spans="2:3" x14ac:dyDescent="0.3">
      <c r="B95" s="45" t="s">
        <v>52</v>
      </c>
      <c r="C95" s="46">
        <v>2</v>
      </c>
    </row>
    <row r="96" spans="2:3" x14ac:dyDescent="0.3">
      <c r="B96" s="43" t="s">
        <v>58</v>
      </c>
      <c r="C96" s="44">
        <v>2</v>
      </c>
    </row>
    <row r="97" spans="2:3" x14ac:dyDescent="0.3">
      <c r="B97" s="45" t="s">
        <v>47</v>
      </c>
      <c r="C97" s="46">
        <v>4</v>
      </c>
    </row>
    <row r="98" spans="2:3" x14ac:dyDescent="0.3">
      <c r="B98" s="43" t="s">
        <v>86</v>
      </c>
      <c r="C98" s="44">
        <v>3</v>
      </c>
    </row>
    <row r="99" spans="2:3" x14ac:dyDescent="0.3">
      <c r="B99" s="43" t="s">
        <v>45</v>
      </c>
      <c r="C99" s="44">
        <v>1</v>
      </c>
    </row>
    <row r="100" spans="2:3" x14ac:dyDescent="0.3">
      <c r="B100" s="45" t="s">
        <v>51</v>
      </c>
      <c r="C100" s="46">
        <v>2</v>
      </c>
    </row>
    <row r="101" spans="2:3" x14ac:dyDescent="0.3">
      <c r="B101" s="43" t="s">
        <v>58</v>
      </c>
      <c r="C101" s="44">
        <v>2</v>
      </c>
    </row>
    <row r="102" spans="2:3" x14ac:dyDescent="0.3">
      <c r="B102" s="45" t="s">
        <v>32</v>
      </c>
      <c r="C102" s="46">
        <v>1684</v>
      </c>
    </row>
    <row r="103" spans="2:3" x14ac:dyDescent="0.3">
      <c r="B103" s="43" t="s">
        <v>87</v>
      </c>
      <c r="C103" s="44">
        <v>1</v>
      </c>
    </row>
    <row r="104" spans="2:3" x14ac:dyDescent="0.3">
      <c r="B104" s="43" t="s">
        <v>88</v>
      </c>
      <c r="C104" s="44">
        <v>1617</v>
      </c>
    </row>
    <row r="105" spans="2:3" x14ac:dyDescent="0.3">
      <c r="B105" s="43" t="s">
        <v>89</v>
      </c>
      <c r="C105" s="44">
        <v>65</v>
      </c>
    </row>
    <row r="106" spans="2:3" x14ac:dyDescent="0.3">
      <c r="B106" s="43" t="s">
        <v>90</v>
      </c>
      <c r="C106" s="44">
        <v>1</v>
      </c>
    </row>
    <row r="107" spans="2:3" x14ac:dyDescent="0.3">
      <c r="B107" s="45" t="s">
        <v>104</v>
      </c>
      <c r="C107" s="46">
        <v>3</v>
      </c>
    </row>
    <row r="108" spans="2:3" x14ac:dyDescent="0.3">
      <c r="B108" s="43" t="s">
        <v>104</v>
      </c>
      <c r="C108" s="44">
        <v>3</v>
      </c>
    </row>
    <row r="109" spans="2:3" x14ac:dyDescent="0.3">
      <c r="B109" s="45" t="s">
        <v>36</v>
      </c>
      <c r="C109" s="46">
        <v>32</v>
      </c>
    </row>
    <row r="110" spans="2:3" x14ac:dyDescent="0.3">
      <c r="B110" s="43" t="s">
        <v>91</v>
      </c>
      <c r="C110" s="44">
        <v>1</v>
      </c>
    </row>
    <row r="111" spans="2:3" x14ac:dyDescent="0.3">
      <c r="B111" s="43" t="s">
        <v>92</v>
      </c>
      <c r="C111" s="44">
        <v>1</v>
      </c>
    </row>
    <row r="112" spans="2:3" x14ac:dyDescent="0.3">
      <c r="B112" s="43" t="s">
        <v>36</v>
      </c>
      <c r="C112" s="44">
        <v>30</v>
      </c>
    </row>
    <row r="113" spans="2:3" x14ac:dyDescent="0.3">
      <c r="B113" s="45" t="s">
        <v>102</v>
      </c>
      <c r="C113" s="46">
        <v>33</v>
      </c>
    </row>
    <row r="114" spans="2:3" x14ac:dyDescent="0.3">
      <c r="B114" s="43" t="s">
        <v>102</v>
      </c>
      <c r="C114" s="44">
        <v>33</v>
      </c>
    </row>
    <row r="115" spans="2:3" x14ac:dyDescent="0.3">
      <c r="B115" s="45" t="s">
        <v>45</v>
      </c>
      <c r="C115" s="46">
        <v>128</v>
      </c>
    </row>
    <row r="116" spans="2:3" ht="15" thickBot="1" x14ac:dyDescent="0.35">
      <c r="B116" s="47" t="s">
        <v>45</v>
      </c>
      <c r="C116" s="48">
        <v>128</v>
      </c>
    </row>
    <row r="117" spans="2:3" ht="30" customHeight="1" thickBot="1" x14ac:dyDescent="0.35">
      <c r="B117" s="49" t="s">
        <v>93</v>
      </c>
      <c r="C117" s="50">
        <v>4006</v>
      </c>
    </row>
  </sheetData>
  <mergeCells count="5">
    <mergeCell ref="B3:F3"/>
    <mergeCell ref="B4:F4"/>
    <mergeCell ref="B6:D6"/>
    <mergeCell ref="F6:H6"/>
    <mergeCell ref="B38:C38"/>
  </mergeCells>
  <conditionalFormatting sqref="D8:D34">
    <cfRule type="colorScale" priority="2">
      <colorScale>
        <cfvo type="min"/>
        <cfvo type="percentile" val="50"/>
        <cfvo type="max"/>
        <color rgb="FF63BE7B"/>
        <color rgb="FFFFEB84"/>
        <color rgb="FFF8696B"/>
      </colorScale>
    </cfRule>
  </conditionalFormatting>
  <conditionalFormatting sqref="H8:H34">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6FAA-75F4-4B4D-ADA6-B327E806FF2F}">
  <sheetPr>
    <tabColor rgb="FF00B0F0"/>
  </sheetPr>
  <dimension ref="B2:I17"/>
  <sheetViews>
    <sheetView showGridLines="0" workbookViewId="0">
      <selection activeCell="S55" sqref="S55"/>
    </sheetView>
  </sheetViews>
  <sheetFormatPr defaultRowHeight="14.4" x14ac:dyDescent="0.3"/>
  <cols>
    <col min="2" max="2" width="30.6640625" customWidth="1"/>
    <col min="3" max="9" width="12.6640625" customWidth="1"/>
  </cols>
  <sheetData>
    <row r="2" spans="2:9" ht="15" thickBot="1" x14ac:dyDescent="0.35"/>
    <row r="3" spans="2:9" ht="45" customHeight="1" x14ac:dyDescent="0.3">
      <c r="B3" s="15" t="s">
        <v>114</v>
      </c>
      <c r="C3" s="16"/>
      <c r="D3" s="16"/>
      <c r="E3" s="16"/>
      <c r="F3" s="16"/>
      <c r="G3" s="16"/>
      <c r="H3" s="17"/>
      <c r="I3" s="18"/>
    </row>
    <row r="4" spans="2:9" ht="30" customHeight="1" thickBot="1" x14ac:dyDescent="0.35">
      <c r="B4" s="19" t="s">
        <v>23</v>
      </c>
      <c r="C4" s="20"/>
      <c r="D4" s="20"/>
      <c r="E4" s="20"/>
      <c r="F4" s="20"/>
      <c r="G4" s="20"/>
      <c r="H4" s="21"/>
      <c r="I4" s="22"/>
    </row>
    <row r="5" spans="2:9" ht="15" thickBot="1" x14ac:dyDescent="0.35"/>
    <row r="6" spans="2:9" ht="30" customHeight="1" thickBot="1" x14ac:dyDescent="0.35">
      <c r="B6" s="61" t="s">
        <v>115</v>
      </c>
      <c r="C6" s="62"/>
      <c r="D6" s="62"/>
      <c r="E6" s="62"/>
      <c r="F6" s="62"/>
      <c r="G6" s="62"/>
      <c r="H6" s="63"/>
    </row>
    <row r="7" spans="2:9" x14ac:dyDescent="0.3">
      <c r="B7" s="64" t="s">
        <v>116</v>
      </c>
      <c r="C7" s="65" t="s">
        <v>117</v>
      </c>
      <c r="D7" s="66"/>
      <c r="E7" s="66"/>
      <c r="F7" s="66"/>
      <c r="G7" s="67"/>
      <c r="H7" s="68" t="s">
        <v>93</v>
      </c>
      <c r="I7" s="69" t="s">
        <v>118</v>
      </c>
    </row>
    <row r="8" spans="2:9" ht="29.4" thickBot="1" x14ac:dyDescent="0.35">
      <c r="B8" s="70"/>
      <c r="C8" s="71" t="s">
        <v>119</v>
      </c>
      <c r="D8" s="72" t="s">
        <v>120</v>
      </c>
      <c r="E8" s="72" t="s">
        <v>121</v>
      </c>
      <c r="F8" s="72" t="s">
        <v>122</v>
      </c>
      <c r="G8" s="73" t="s">
        <v>123</v>
      </c>
      <c r="H8" s="74"/>
      <c r="I8" s="75"/>
    </row>
    <row r="9" spans="2:9" x14ac:dyDescent="0.3">
      <c r="B9" s="28" t="s">
        <v>124</v>
      </c>
      <c r="C9" s="76"/>
      <c r="D9" s="77">
        <v>19</v>
      </c>
      <c r="E9" s="77"/>
      <c r="F9" s="77"/>
      <c r="G9" s="78"/>
      <c r="H9" s="79">
        <v>19</v>
      </c>
      <c r="I9" s="80">
        <f t="shared" ref="I9:I15" si="0">C9/H9</f>
        <v>0</v>
      </c>
    </row>
    <row r="10" spans="2:9" x14ac:dyDescent="0.3">
      <c r="B10" s="31" t="s">
        <v>125</v>
      </c>
      <c r="C10" s="81"/>
      <c r="D10" s="82"/>
      <c r="E10" s="82"/>
      <c r="F10" s="82">
        <v>1</v>
      </c>
      <c r="G10" s="83"/>
      <c r="H10" s="84">
        <v>1</v>
      </c>
      <c r="I10" s="85">
        <f t="shared" si="0"/>
        <v>0</v>
      </c>
    </row>
    <row r="11" spans="2:9" x14ac:dyDescent="0.3">
      <c r="B11" s="31" t="s">
        <v>126</v>
      </c>
      <c r="C11" s="81">
        <v>4</v>
      </c>
      <c r="D11" s="82"/>
      <c r="E11" s="82"/>
      <c r="F11" s="82">
        <v>3</v>
      </c>
      <c r="G11" s="83"/>
      <c r="H11" s="84">
        <v>7</v>
      </c>
      <c r="I11" s="85">
        <f t="shared" si="0"/>
        <v>0.5714285714285714</v>
      </c>
    </row>
    <row r="12" spans="2:9" x14ac:dyDescent="0.3">
      <c r="B12" s="31" t="s">
        <v>127</v>
      </c>
      <c r="C12" s="81">
        <v>19</v>
      </c>
      <c r="D12" s="82"/>
      <c r="E12" s="82"/>
      <c r="F12" s="82">
        <v>3</v>
      </c>
      <c r="G12" s="83"/>
      <c r="H12" s="84">
        <v>22</v>
      </c>
      <c r="I12" s="85">
        <f t="shared" si="0"/>
        <v>0.86363636363636365</v>
      </c>
    </row>
    <row r="13" spans="2:9" x14ac:dyDescent="0.3">
      <c r="B13" s="31" t="s">
        <v>128</v>
      </c>
      <c r="C13" s="81">
        <v>2966</v>
      </c>
      <c r="D13" s="82">
        <v>0</v>
      </c>
      <c r="E13" s="82"/>
      <c r="F13" s="82">
        <v>1</v>
      </c>
      <c r="G13" s="83"/>
      <c r="H13" s="84">
        <v>2967</v>
      </c>
      <c r="I13" s="85">
        <f t="shared" si="0"/>
        <v>0.99966295921806536</v>
      </c>
    </row>
    <row r="14" spans="2:9" x14ac:dyDescent="0.3">
      <c r="B14" s="31" t="s">
        <v>129</v>
      </c>
      <c r="C14" s="81">
        <v>1017</v>
      </c>
      <c r="D14" s="82">
        <v>6</v>
      </c>
      <c r="E14" s="82"/>
      <c r="F14" s="82"/>
      <c r="G14" s="83"/>
      <c r="H14" s="84">
        <v>1023</v>
      </c>
      <c r="I14" s="85">
        <f t="shared" si="0"/>
        <v>0.99413489736070382</v>
      </c>
    </row>
    <row r="15" spans="2:9" ht="15" thickBot="1" x14ac:dyDescent="0.35">
      <c r="B15" s="31" t="s">
        <v>130</v>
      </c>
      <c r="C15" s="86"/>
      <c r="D15" s="87"/>
      <c r="E15" s="87"/>
      <c r="F15" s="87">
        <v>1</v>
      </c>
      <c r="G15" s="88"/>
      <c r="H15" s="89">
        <v>1</v>
      </c>
      <c r="I15" s="85">
        <f t="shared" si="0"/>
        <v>0</v>
      </c>
    </row>
    <row r="16" spans="2:9" ht="30" customHeight="1" thickBot="1" x14ac:dyDescent="0.35">
      <c r="B16" s="90" t="s">
        <v>93</v>
      </c>
      <c r="C16" s="91">
        <v>4006</v>
      </c>
      <c r="D16" s="92">
        <v>25</v>
      </c>
      <c r="E16" s="92"/>
      <c r="F16" s="92">
        <v>9</v>
      </c>
      <c r="G16" s="93"/>
      <c r="H16" s="94">
        <v>4040</v>
      </c>
    </row>
    <row r="17" spans="2:7" ht="30" customHeight="1" thickBot="1" x14ac:dyDescent="0.35">
      <c r="B17" s="95" t="s">
        <v>131</v>
      </c>
      <c r="C17" s="96">
        <f>C16/$H$16</f>
        <v>0.99158415841584158</v>
      </c>
      <c r="D17" s="97">
        <f t="shared" ref="D17:G17" si="1">D16/$H$16</f>
        <v>6.1881188118811884E-3</v>
      </c>
      <c r="E17" s="97">
        <f t="shared" si="1"/>
        <v>0</v>
      </c>
      <c r="F17" s="97">
        <f t="shared" si="1"/>
        <v>2.2277227722772275E-3</v>
      </c>
      <c r="G17" s="98">
        <f t="shared" si="1"/>
        <v>0</v>
      </c>
    </row>
  </sheetData>
  <mergeCells count="7">
    <mergeCell ref="I7:I8"/>
    <mergeCell ref="B3:G3"/>
    <mergeCell ref="B4:G4"/>
    <mergeCell ref="B6:H6"/>
    <mergeCell ref="B7:B8"/>
    <mergeCell ref="C7:G7"/>
    <mergeCell ref="H7:H8"/>
  </mergeCells>
  <conditionalFormatting sqref="I9:I15">
    <cfRule type="colorScale" priority="2">
      <colorScale>
        <cfvo type="min"/>
        <cfvo type="percentile" val="50"/>
        <cfvo type="max"/>
        <color rgb="FFF8696B"/>
        <color rgb="FFFFEB84"/>
        <color rgb="FF63BE7B"/>
      </colorScale>
    </cfRule>
  </conditionalFormatting>
  <conditionalFormatting sqref="C17:G17">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Legenda</vt:lpstr>
      <vt:lpstr>Maggio</vt:lpstr>
      <vt:lpstr>Grafici</vt:lpstr>
      <vt:lpstr>Telefono</vt:lpstr>
      <vt:lpstr>Mail</vt:lpstr>
      <vt:lpstr>Mail per Coda</vt:lpstr>
    </vt:vector>
  </TitlesOfParts>
  <Company>aCapo SCSI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Mesiti</dc:creator>
  <cp:lastModifiedBy>Fabrizio Mesiti</cp:lastModifiedBy>
  <dcterms:created xsi:type="dcterms:W3CDTF">2020-08-07T13:14:37Z</dcterms:created>
  <dcterms:modified xsi:type="dcterms:W3CDTF">2020-08-07T13:19:24Z</dcterms:modified>
</cp:coreProperties>
</file>