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acxsmbfs.ac.mlps.adm\Redirected$\rfiorani\Desktop\CARTELLE DI LAVORO\SAP\"/>
    </mc:Choice>
  </mc:AlternateContent>
  <xr:revisionPtr revIDLastSave="0" documentId="13_ncr:1_{580A9FCE-1A3A-44B5-B0DD-55C620C595B0}" xr6:coauthVersionLast="46" xr6:coauthVersionMax="46" xr10:uidLastSave="{00000000-0000-0000-0000-000000000000}"/>
  <bookViews>
    <workbookView xWindow="-120" yWindow="-120" windowWidth="30960" windowHeight="16920" activeTab="4" xr2:uid="{00000000-000D-0000-FFFF-FFFF00000000}"/>
  </bookViews>
  <sheets>
    <sheet name="RIEPILOGO 2 TRIM.2021" sheetId="27" r:id="rId1"/>
    <sheet name="PON SPAO" sheetId="26" r:id="rId2"/>
    <sheet name="PON IOG" sheetId="25" r:id="rId3"/>
    <sheet name="POC SPAO" sheetId="28" r:id="rId4"/>
    <sheet name="FORWORK" sheetId="24" r:id="rId5"/>
  </sheets>
  <definedNames>
    <definedName name="Avanzate">#REF!</definedName>
    <definedName name="DataDiFine">#REF!</definedName>
    <definedName name="DataDiInizio">#REF!</definedName>
    <definedName name="IndennitàTrasferta">#REF!</definedName>
    <definedName name="TuttiIDat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4" l="1"/>
  <c r="E8" i="27"/>
  <c r="I9" i="28" l="1"/>
  <c r="J5" i="24"/>
  <c r="I5" i="24"/>
  <c r="K5" i="24"/>
  <c r="I22" i="25"/>
  <c r="K63" i="26"/>
  <c r="J63" i="26"/>
  <c r="I63" i="26"/>
  <c r="L62" i="26"/>
  <c r="L61" i="26"/>
  <c r="L60" i="26"/>
  <c r="L59" i="26"/>
  <c r="L58" i="26"/>
  <c r="L57" i="26"/>
  <c r="L56" i="26"/>
  <c r="L55" i="26"/>
  <c r="L54" i="26"/>
  <c r="L53" i="26"/>
  <c r="L52" i="26"/>
  <c r="L51" i="26"/>
  <c r="L50" i="26"/>
  <c r="L49" i="26"/>
  <c r="L48" i="26"/>
  <c r="L47" i="26"/>
  <c r="L46" i="26"/>
  <c r="L45" i="26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  <c r="L5" i="26"/>
  <c r="L4" i="26"/>
  <c r="L63" i="26" l="1"/>
</calcChain>
</file>

<file path=xl/sharedStrings.xml><?xml version="1.0" encoding="utf-8"?>
<sst xmlns="http://schemas.openxmlformats.org/spreadsheetml/2006/main" count="412" uniqueCount="195">
  <si>
    <t>TOTALE</t>
  </si>
  <si>
    <t>IMPORTO</t>
  </si>
  <si>
    <t>IVA</t>
  </si>
  <si>
    <t>D.D. E DATA DECRETO</t>
  </si>
  <si>
    <t>N. D.P.</t>
  </si>
  <si>
    <t>Beneficiario</t>
  </si>
  <si>
    <t>Oggetto</t>
  </si>
  <si>
    <t>Fattura</t>
  </si>
  <si>
    <t>Data Fattura</t>
  </si>
  <si>
    <t>Fondo</t>
  </si>
  <si>
    <t>P002_FSE</t>
  </si>
  <si>
    <t>INPS</t>
  </si>
  <si>
    <t>IRPEF</t>
  </si>
  <si>
    <t>ANPAL SERVIZI</t>
  </si>
  <si>
    <t>CONSEDIN S.P.A.</t>
  </si>
  <si>
    <t>ANPAL SERVIZI S.P.A.</t>
  </si>
  <si>
    <t>ENTE NAZIONALE PER IL MICROCREDITO</t>
  </si>
  <si>
    <t>UNIONCAMERE</t>
  </si>
  <si>
    <t>EY ADVISORY SPA</t>
  </si>
  <si>
    <t>REGIONE CAMPANIA</t>
  </si>
  <si>
    <t>INDRA ITALIA SPA</t>
  </si>
  <si>
    <t>DD.543/2018</t>
  </si>
  <si>
    <t>ECOTER</t>
  </si>
  <si>
    <t>DD.542/2018</t>
  </si>
  <si>
    <t>REGIONE LAZIO</t>
  </si>
  <si>
    <t>REGIONE VENETO</t>
  </si>
  <si>
    <t>REGIONE LOMBARDIA</t>
  </si>
  <si>
    <t>P001_YEI</t>
  </si>
  <si>
    <t>P001_FSE</t>
  </si>
  <si>
    <t>DD.570/2019</t>
  </si>
  <si>
    <t>DD.290/2017-440/2019-549/2019</t>
  </si>
  <si>
    <t>SBI SRL</t>
  </si>
  <si>
    <t>ALMAVIVA</t>
  </si>
  <si>
    <t>PRICEWATERHOUSECOOPERS P.S. SRL</t>
  </si>
  <si>
    <t>DD.254/2020</t>
  </si>
  <si>
    <t>CONSORZIO LEONARDO S. E L.</t>
  </si>
  <si>
    <t>DD. 271/2018</t>
  </si>
  <si>
    <t>DD. 254/2020</t>
  </si>
  <si>
    <t>POC SPAO</t>
  </si>
  <si>
    <t>ANNO 2019</t>
  </si>
  <si>
    <t>LT 9 SAL 13 PERIODO 7/5/2020-30/6/2020 CIG 74715749E8 CUP E51F17000010006</t>
  </si>
  <si>
    <t>46 2021 IMM</t>
  </si>
  <si>
    <t>DD.543/2019</t>
  </si>
  <si>
    <t>PA422</t>
  </si>
  <si>
    <t>SAL 11 GENNAIO 2021 CIG 8223456292 E51D19000010007</t>
  </si>
  <si>
    <t>LT 9 SAL 13 PERIODO 7/5/2020-30/6/2020 CIG 74715749E8 CUP E51F17000010006 - PAGATA LA FATTURA A PRICE</t>
  </si>
  <si>
    <t>ID ANPAL-CLP- 00163_POC-AS-PA 2019-LINEA 7-GESTIONE TERRITORIALE DEI TUTOR E DEGLI OPERATORI DELLA TRANSIZIONE CUP I59B17000070006</t>
  </si>
  <si>
    <t>DD.290/2017 E 549/2019</t>
  </si>
  <si>
    <t>11432-5472-11329</t>
  </si>
  <si>
    <t>ANPAL-CLP-POC-0003-AS-PA 2020-LINEA 4-GESTIONE TERRITORIALE DEGLI OPERATORI PER IL RAFFORZAMENTO DEI SPI E PER LO SVILUPPO DEL RDC-TERRITORIO-POC-CUP 159141900050000</t>
  </si>
  <si>
    <t>ANPAL-CLP 224-LINEA 10-GESTIONE TERRITORIALE DEGLI INTERVENTI A SUPPORTO DEI PROCESSI DI TRASF. E SVILUPPO DELLE AZIENDE E DEI SETTORI-CUP I59F19000390006</t>
  </si>
  <si>
    <t>DD.570 E 345 DEL 2020</t>
  </si>
  <si>
    <t>ANPAL-CLP 00220-AS-PA 2019/2-LINEA 7-INTERVENTI DI SUPPORTO ALLO SVILUPPO DEL SISTEMA DUALE-CUP I59F19000420006</t>
  </si>
  <si>
    <t>DD.570 E 345 DEL 2021 ENOTA 11511 DEL 2020</t>
  </si>
  <si>
    <t>ANPAL-CLP 00231-AS-PA 2019/2-LINEA 16-ELEAMING&amp; COMMUNITY-CUP I59F19000420006</t>
  </si>
  <si>
    <t>DD.570 E 345 DEL 2021 ENOTA 11511 DEL 2021</t>
  </si>
  <si>
    <t>TRASFERIMENTO RISORSE - CIRCUITO 1</t>
  </si>
  <si>
    <t>SAL 12 FEBBRAIO 2021 CIG 8223456292 E51D19000010007</t>
  </si>
  <si>
    <t>PCM-DIP.POL.GIOV. E SERV. CIV. UNIV.</t>
  </si>
  <si>
    <t xml:space="preserve">TRASF.RISORSE ASS1 E ASSE 1 BIS </t>
  </si>
  <si>
    <t>CONV.(1 FASE) DEL 22/9/2014 E ADDENDUM DEL 19/12/2017 E CONVENZIONE (II FASE) DEL 24/12/2019 E ADDENDUM</t>
  </si>
  <si>
    <t>CONVENZIONE (II FASE) DEL 24/12/2019 E ADDENDUM</t>
  </si>
  <si>
    <t xml:space="preserve">5474-5476-5622 </t>
  </si>
  <si>
    <t>13/10/2020 E 19/10/2020</t>
  </si>
  <si>
    <t>CLP-POC-00002-AS-PA 2019/2-LINEA 4-Gestione territoriale degli operatori per il rafforzamento dei spi e per lo sviluppo dei rdc-territorio-poc-occupazione-CUP i59141900050000</t>
  </si>
  <si>
    <t>ANPAL-CLP 212-COORDINAMENTO GENERALE CUP I59F19000370006</t>
  </si>
  <si>
    <t>DD.570 E DD.345 DEL 2020</t>
  </si>
  <si>
    <t>ANPAL-CLP 224-LINEA 10-GESTIONE TERRITORIALE DEGLI INTERVENTI A SUPPORTO DEI PROCESSI DI TRASFORMAZIONE E SVILUPPO DELLE AZIENDE E DEI SETTORI</t>
  </si>
  <si>
    <t>DD.570 E DD.345 DEL 2021</t>
  </si>
  <si>
    <t>MANUTENZIONE 2 E 3 ANNO LICENZE QLIK CIG 76964531F0 CUP E51B18000670007</t>
  </si>
  <si>
    <t>DD. 210/2019</t>
  </si>
  <si>
    <t>SPC LOTTO 4 APRILE -MAGGIO 2020 CIG 8230936F3F CUP E51D20001170006</t>
  </si>
  <si>
    <t>DD. 81/2020</t>
  </si>
  <si>
    <t>DD. 81/2021</t>
  </si>
  <si>
    <t>DD. 81/2022</t>
  </si>
  <si>
    <t>DD. 81/2023</t>
  </si>
  <si>
    <t>SPC LOTTO 4 GIUGNO 2020 CIG 8230936F3F CUP E51D20001170006</t>
  </si>
  <si>
    <t>SPC LOTTO 4 LUGLIO 2020 CIG 8230936F3F CUP E51D20001170006</t>
  </si>
  <si>
    <t>SPC LOTTO 4 AGOSTO 2020 CIG 8230936F3F CUP E51D20001170006</t>
  </si>
  <si>
    <t xml:space="preserve">DD.570/2019 E 345/2020 </t>
  </si>
  <si>
    <t>DD.570/2019 E 345/2021</t>
  </si>
  <si>
    <t>ANPAL-ID 222-PA2019/2-COORDINAMENTO SEZIONE 3 CUP I59F19000390006</t>
  </si>
  <si>
    <t>ANPAL-ID 233-PA2019/2-LINEA 17-APPLICAZIONI DI DATA SCIENCE CUP 59F19000430006</t>
  </si>
  <si>
    <t>ANPAL-ID 227-PA 2019/2-LINEA 13-SVILUPPO DEI SISTEMI INFORMATIVI CUP I51G19001630006</t>
  </si>
  <si>
    <t>DD.570/2019 E 345/2022</t>
  </si>
  <si>
    <t>REGIONE MOLISE</t>
  </si>
  <si>
    <t>TRASFERIMENTO RISORSE - CIRCUITO 1 - CONTO 23211 - FSE</t>
  </si>
  <si>
    <t>TRASFERIMENTO RISORSE - CIRCUITO 1 - CONTO 23209 - FDR</t>
  </si>
  <si>
    <t>ANPAL-ID 234 PA 2019/2-LINEA 18-BENCHMARKING NAZ.E INTERID 234 PA 2019/2-LINEA 18-BENCHMARKING NAZ.E INTER.-I59F19000430006</t>
  </si>
  <si>
    <t>PROT.8242 DEL 16/4/2021-PERC. NAZ.LI DI ACCOMP. ALL'AUTOIMPIEGO ED AUTOIMPRENDITORIALITA' YES I
START#UP-FORMAZIONE PER L'AVVIO D'IMPRESA-DDR L77-PROGETTO YES I START UP-DD. 271/2018 CUP E55J18000000006</t>
  </si>
  <si>
    <t>CONTACT CENTER IN OUTSOURCING 2 LOTTO 3 CIG 8223456292 - MARZO 2021 - CUP E51D19000010007</t>
  </si>
  <si>
    <t>ID 235 PA 2019/2-LINEA 19-MONIT. E VALUT. PAL CUP I59F19000430006I59F19000430006</t>
  </si>
  <si>
    <t>5469 E 5475</t>
  </si>
  <si>
    <t xml:space="preserve">DD.570/2019 </t>
  </si>
  <si>
    <t>ANPAL-CLP-000213-COORDINAMENTO GENERALE SEZIONE 1 CUP I59H19000500006</t>
  </si>
  <si>
    <t>DD.570/2019 E DD.345/2020</t>
  </si>
  <si>
    <t>DD.570/2019 E DD.345/2021</t>
  </si>
  <si>
    <t>ANPAL-CLP-000223-LINEA 9-INTERVENTI STRAORDINARI E SUPPORTO DEI PROCESSI DI TRASFORMAZIONE ESVILUPPO DELLE AZIENDE E DEI SETTORI CUP I59F19000390006</t>
  </si>
  <si>
    <t>PROT.9129 DEL 29/4/2021-PERC. NAZ.LI DI ACCOMP. ALL'AUTOIMPIEGO ED AUTOIMPRENDITORIALITA' YES I
START#UP-FORMAZIONE PER L'AVVIO D'IMPRESA-DDR L78-PROGETTO YES I START UP-DD. 271/2018 CUP E55J18000000006</t>
  </si>
  <si>
    <t>FORMEZ PA</t>
  </si>
  <si>
    <t>ID ANPAL-0094-IL NUMERO PER IL LAVORO-UN PROGETTO PER L'OCCUPAZIONE E PER L'AVVIO DELLE POLITICHE DEL LAVORO 2018-2019 CUP D53H18000000006</t>
  </si>
  <si>
    <t>DD.155/2020</t>
  </si>
  <si>
    <t>17925 E 11084</t>
  </si>
  <si>
    <t>26/11/2019 E 30/6/2020</t>
  </si>
  <si>
    <t>ANPAL-CLP-000216-LINEA 3-GOVERNANCE E ATTUAZIONE DI POLITICHE ATTIVE DEL LAVORO CUP I59H19000500006</t>
  </si>
  <si>
    <t>7/1/2021 E 13/10/2020</t>
  </si>
  <si>
    <t>5470 E 5475</t>
  </si>
  <si>
    <t>7/1/2021 E 13/10/2021</t>
  </si>
  <si>
    <t>ANPAL-CLP-000214-LINEA 1-AZIONI DI RAFFORZAMENTO DEI SERVIZI PER L'IMPIEGO E INTRODUZIONE DI NUOVE METODOLOGIE CUP I59H19000500006</t>
  </si>
  <si>
    <t>ANPAL-CLP-000212-COORDINAMENTO GENERALE SEZIONE 1 CUP I59F19000370006</t>
  </si>
  <si>
    <t>5469-5483-5624-5479-2477-5475-5633</t>
  </si>
  <si>
    <t>2020 E 2021</t>
  </si>
  <si>
    <t>ANPAL-ID 133 PA 2018-LINEA 11-BENCHMARKING E RELAZIONI INTERNAZIONALI  CUP I59B17000050006</t>
  </si>
  <si>
    <t>DD.290/2017-440/2019-549/2020</t>
  </si>
  <si>
    <t>AS-PA 2018-LINEA 12-FORMAZIONE PER IL SISTEMA DELLE POLITICHE ATTIVE  CUP I59B17000050006</t>
  </si>
  <si>
    <t>EXCELSIOR 2018-ATTIVITA' DI MONITORAGGIO CONTINUO DEI FABBISOGNI PROFESSIONALI PER FAVORIRE L'INCONTRO TRA DOMANDA E OFFERTA DI LAVORO CUP E56I18000000007</t>
  </si>
  <si>
    <t>DD.12/2018 E DD.168/2019</t>
  </si>
  <si>
    <t>ANPAL L.236-93 FONDI NAZ.LI</t>
  </si>
  <si>
    <t xml:space="preserve">REINTEGRO DA PON IOG </t>
  </si>
  <si>
    <t>DD.553/2020</t>
  </si>
  <si>
    <t>DD.553/2021</t>
  </si>
  <si>
    <t>AS-PA2017-SEZIONE-COORDINAMENTO  CUP I59B17000070006</t>
  </si>
  <si>
    <t>DD.269/2017 E DD.549/2019</t>
  </si>
  <si>
    <t>10492 E 6621</t>
  </si>
  <si>
    <t>22/11/2019 E 3/12/2018</t>
  </si>
  <si>
    <t>ANPAL-CLP 232 COORDINAMENTO SEZIONE 8</t>
  </si>
  <si>
    <t>SIGMA-SPC-LOTTO 4- SAL GIUGNO - CIG 8230936F3F - CUP E51D20001170006</t>
  </si>
  <si>
    <t>DD.81/2020</t>
  </si>
  <si>
    <t>FORWORK</t>
  </si>
  <si>
    <t>SAL PERIODO 3/12/2020-2/3/2021- CIG 84828897D71 - CUP 132C17000200006</t>
  </si>
  <si>
    <t>IT03I3B2004053</t>
  </si>
  <si>
    <t>CONVENZIONE CONSIP LOTTO 9 SAL 14 PERIODO 1/7/2020-31/8/2020</t>
  </si>
  <si>
    <t>RESIDUI ES.FIN.2021</t>
  </si>
  <si>
    <t>PA623</t>
  </si>
  <si>
    <t>SERV. AT ADC SAL 8 PERIODO 1/7/2020-30/9/2020- CIG 7587347CCE - CUP E51G18000260006</t>
  </si>
  <si>
    <t>PA631</t>
  </si>
  <si>
    <t>DD.81/2021</t>
  </si>
  <si>
    <t>DD.81/2022</t>
  </si>
  <si>
    <t>DD.81/2023</t>
  </si>
  <si>
    <t>SIGMA-SPC-LOTTO 4- SAL APR.-MAG.  - CIG 8230936F3F - CUP E51D20001170006</t>
  </si>
  <si>
    <t>SIGMA-SPC-LOTTO 4- SAL LUG.  - CIG 8230936F3F - CUP E51D20001170006</t>
  </si>
  <si>
    <t>SIGMA-SPC-LOTTO 4- SAL AGO. - CIG 8230936F3F - CUP E51D20001170006</t>
  </si>
  <si>
    <t>SIGMA-SPC-LOTTO 4 SETT.  - CIG 8230936F3F - CUP E51D20001170006</t>
  </si>
  <si>
    <t>SIGMA-SPC-LOTTO 4 - CIG 8230936F3F - CUP E51D20001170006</t>
  </si>
  <si>
    <t>SERV.ASS.TECNICA AT ADC SAL 8 PERIODO 1/7/2020-30/9/2020 CIG 7587347CCE - CUP E51G18000260006</t>
  </si>
  <si>
    <t>Fondo Nuove Competenze  INPS di € 50.000.000,00</t>
  </si>
  <si>
    <t>DD.503 E DD.546 DEL 2020</t>
  </si>
  <si>
    <t>SPC LOTTO 4 SAL SETTEMBRE 2020 - CIG 8230936F3F - CUP E51D20001170006</t>
  </si>
  <si>
    <t>SPC LOTTO 4 SAL OTTOBRE 2020 - CIG 8230936F3F - CUP E51D20001170006</t>
  </si>
  <si>
    <t>DD.526/2018</t>
  </si>
  <si>
    <t>CENTRO STATISTICA AZIENDALE SRL</t>
  </si>
  <si>
    <t>TELEPERFORMANCE KS ITALIA SPA A SOCIO UNICO</t>
  </si>
  <si>
    <t>STUDIO BERSANI MANNA</t>
  </si>
  <si>
    <t>DD.300/2019</t>
  </si>
  <si>
    <t>DD.300/2020</t>
  </si>
  <si>
    <t>AS-PA 2020-LINEA 4-GESTIONE TERRITORIALE DEGLI OPERATORI PER IL RAFFORZAMENTO DEI SPI E PER LO SVILUPPO DEI RDC-TERRITORIO-POC- CUP I59H19000500006</t>
  </si>
  <si>
    <t>CLP 223-LINEA 9-INTERVENTI STRAORDINARI A SUPPORTO DEI PROCESSI DI TRASFORMAZIONE E SVILUPPO DELLE AZIENDE E DEI SETTORI-CUP I59F19000390006</t>
  </si>
  <si>
    <t>PROGETTO INTEGRATO PER L'AUTOIMPRENDITORIALITA'-EDIZIONE 2021-2022-CUP E57F21000000006</t>
  </si>
  <si>
    <t>DD.500/2020</t>
  </si>
  <si>
    <t>S 101/010621</t>
  </si>
  <si>
    <t>CLP 236-COORDINAMENTO GENERALE-CUP I59F19000370006</t>
  </si>
  <si>
    <t>AS-PA 2019/2-LINEA 4-GESTIONE TERRITORIALE DEGLI OPERATORI PER IL RAFFORZAMENTO DEI SPI E PER LO SVILUPPO DEI RDC-TERRITORIO-POC- CUP I59H19000500006</t>
  </si>
  <si>
    <t>5478-5617-5632</t>
  </si>
  <si>
    <t xml:space="preserve">PERCORSI NAZIONALI DI ACCOMPAGNAMENTO ALL'AUTOIMPEGO ED AUTOIMPRENDITORIALITA' YES I START UP-FORMAZIONE PER L'AVVIO D'IMPRESA-CUP </t>
  </si>
  <si>
    <t>DD. 501/2020</t>
  </si>
  <si>
    <t>SERV. AT ADC SAL 9 PERIODO 1/10/2020-31/12/2020- CIG 7587347CCE - CUP E51G18000260006</t>
  </si>
  <si>
    <t>PA729</t>
  </si>
  <si>
    <t>SAL 14 APRILE 2021 CIG 8223456292 E51D19000010007</t>
  </si>
  <si>
    <t>RIF.ORD. DD.284/2020 SALDO FINALE - CIG 7653932080 - CUP E51B18000650007</t>
  </si>
  <si>
    <t>DD. 284/2020</t>
  </si>
  <si>
    <t>AT SERV.LEGALE SAL 7 CIG 7868970F74 CUP E51D19000000007</t>
  </si>
  <si>
    <t>CLES S.R.L.</t>
  </si>
  <si>
    <t xml:space="preserve">ECOTER S.R.L. </t>
  </si>
  <si>
    <t>SAL 14 CONV.CONSIP LT 9 CIG 74715749E8 CUP E51F17000010006-L'IMPORTO E' STATO PAGATO A PRICEWATERHOUSECOOPERS P. S. S.R.L. COME E' RICHIESTO NELLA FATTURA DI ECOTER</t>
  </si>
  <si>
    <t>98/2021/IMM</t>
  </si>
  <si>
    <t>SERV.ASSIST.TECNICA E GEST.ALL'ANPAL CONTRATTO RDO 1889847 CIG 7411242E5C SAL 11 CUP E51D18000170007</t>
  </si>
  <si>
    <t>IT03I3B2004974</t>
  </si>
  <si>
    <t>PROGETTO INTEGRATO PER L'AUTOIMPRENDITORIALITA'-CUP E57G18000080006</t>
  </si>
  <si>
    <t>DD.29/2019 E DD.500 DISIMPEGNO DEL 2020</t>
  </si>
  <si>
    <t>O94</t>
  </si>
  <si>
    <t>INTERVENTO</t>
  </si>
  <si>
    <t>DIVISIONE</t>
  </si>
  <si>
    <t>PERIODO</t>
  </si>
  <si>
    <t>PON SPAO</t>
  </si>
  <si>
    <t>3^</t>
  </si>
  <si>
    <t>PON IOG</t>
  </si>
  <si>
    <t>D.P. FSE - PERIODO  2 TRIMESTRE 2021</t>
  </si>
  <si>
    <t>APR.-GIU.2021</t>
  </si>
  <si>
    <t>IMPORTO TOTALE 2 TRIM.2021</t>
  </si>
  <si>
    <t xml:space="preserve">TOTALE </t>
  </si>
  <si>
    <t>2^</t>
  </si>
  <si>
    <t>ANNO 2021 - DISPOSIZIONI PAGAMENTO FSE PON SPAO - PERIODO APRILE-MAGGIO-GIUGNO 2021</t>
  </si>
  <si>
    <t>ANNO 2021 - DISPOSIZIONI PAGAMENTO FSE PON IOG - PERIODO APRILE-MAGGIO-GIUGNO 2021</t>
  </si>
  <si>
    <t>ANNO 2021 - DISPOSIZIONI PAGAMENTO FSE POC SPAO - PERIODO APRILE-MAGGIO-GIUGNO 2021</t>
  </si>
  <si>
    <t>ANNO 2021 - DISPOSIZIONI PAGAMENTO FSE FORWORK - PERIODO APRILE-MAGGIO-GIUGNO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</si>
</sst>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$&quot;* #,##0.00_);_(&quot;$&quot;* \(#,##0.00\);_(&quot;$&quot;* &quot;-&quot;??_);_(@_)"/>
    <numFmt numFmtId="165" formatCode="[$€-410]\ #,##0.00;\-[$€-410]\ #,##0.00"/>
    <numFmt numFmtId="166" formatCode="&quot;€&quot;\ #,##0.00;[Red]&quot;€&quot;\ #,##0.00"/>
    <numFmt numFmtId="167" formatCode="0;[Red]0"/>
  </numFmts>
  <fonts count="2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sz val="16"/>
      <color theme="3"/>
      <name val="Cambria"/>
      <family val="2"/>
      <scheme val="major"/>
    </font>
    <font>
      <sz val="16"/>
      <color rgb="FFFF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</font>
    <font>
      <b/>
      <sz val="10"/>
      <color rgb="FF00B050"/>
      <name val="Calibri"/>
      <family val="2"/>
    </font>
    <font>
      <b/>
      <sz val="10"/>
      <color rgb="FF7030A0"/>
      <name val="Calibri"/>
      <family val="2"/>
    </font>
    <font>
      <b/>
      <sz val="10"/>
      <color rgb="FF990000"/>
      <name val="Calibri"/>
      <family val="2"/>
    </font>
    <font>
      <b/>
      <sz val="10"/>
      <name val="Calibri"/>
      <family val="2"/>
    </font>
    <font>
      <b/>
      <sz val="10"/>
      <name val="Cambria"/>
      <family val="2"/>
    </font>
    <font>
      <b/>
      <outline/>
      <shadow/>
      <sz val="10"/>
      <name val="Calibri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9" fillId="0" borderId="0" xfId="2" applyFont="1" applyAlignment="1">
      <alignment horizontal="left" indent="1"/>
    </xf>
    <xf numFmtId="0" fontId="15" fillId="0" borderId="0" xfId="0" applyFont="1">
      <alignment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0" fillId="0" borderId="3" xfId="0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167" fontId="16" fillId="0" borderId="1" xfId="0" applyNumberFormat="1" applyFont="1" applyBorder="1" applyAlignment="1">
      <alignment horizontal="center" vertical="center" wrapText="1" indent="1"/>
    </xf>
    <xf numFmtId="167" fontId="16" fillId="0" borderId="1" xfId="0" applyNumberFormat="1" applyFont="1" applyBorder="1" applyAlignment="1">
      <alignment horizontal="left" vertical="center" indent="1"/>
    </xf>
    <xf numFmtId="167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left" vertical="center" indent="1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left" vertical="center" indent="1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13" fillId="0" borderId="0" xfId="0" applyFont="1">
      <alignment vertical="center"/>
    </xf>
    <xf numFmtId="166" fontId="12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167" fontId="12" fillId="0" borderId="1" xfId="0" applyNumberFormat="1" applyFont="1" applyBorder="1" applyAlignment="1">
      <alignment horizontal="center" vertical="center" wrapText="1" indent="1"/>
    </xf>
    <xf numFmtId="167" fontId="12" fillId="0" borderId="1" xfId="0" applyNumberFormat="1" applyFont="1" applyBorder="1" applyAlignment="1">
      <alignment horizontal="left" vertical="center" indent="1"/>
    </xf>
    <xf numFmtId="167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left" vertical="center" inden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8" fillId="0" borderId="3" xfId="0" applyFont="1" applyBorder="1">
      <alignment vertical="center"/>
    </xf>
    <xf numFmtId="0" fontId="19" fillId="0" borderId="3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>
      <alignment vertical="center"/>
    </xf>
    <xf numFmtId="165" fontId="1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166" fontId="22" fillId="0" borderId="2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6" fillId="0" borderId="3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166" fontId="25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center" wrapText="1" indent="1"/>
    </xf>
    <xf numFmtId="14" fontId="16" fillId="0" borderId="1" xfId="0" applyNumberFormat="1" applyFont="1" applyBorder="1" applyAlignment="1">
      <alignment horizontal="left" vertical="center" wrapText="1" indent="1"/>
    </xf>
    <xf numFmtId="1" fontId="1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166" fontId="26" fillId="0" borderId="1" xfId="0" applyNumberFormat="1" applyFont="1" applyBorder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 wrapText="1" indent="1"/>
    </xf>
    <xf numFmtId="166" fontId="27" fillId="0" borderId="1" xfId="0" applyNumberFormat="1" applyFont="1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 vertical="center" wrapText="1" indent="1"/>
    </xf>
    <xf numFmtId="167" fontId="28" fillId="0" borderId="1" xfId="0" applyNumberFormat="1" applyFont="1" applyBorder="1" applyAlignment="1">
      <alignment horizontal="center" vertical="center" wrapText="1" indent="1"/>
    </xf>
    <xf numFmtId="166" fontId="28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9">
    <cellStyle name="Collegamento ipertestuale" xfId="3" builtinId="8" customBuiltin="1"/>
    <cellStyle name="Collegamento ipertestuale visitato" xfId="8" builtinId="9" customBuiltin="1"/>
    <cellStyle name="Normale" xfId="0" builtinId="0" customBuiltin="1"/>
    <cellStyle name="Titolo" xfId="2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Valuta" xfId="1" builtinId="4"/>
  </cellStyles>
  <dxfs count="3">
    <dxf>
      <font>
        <b/>
        <i val="0"/>
        <strike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strike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strike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CC3300"/>
      <color rgb="FF9900CC"/>
      <color rgb="FF00CC00"/>
      <color rgb="FF9933FF"/>
      <color rgb="FFCC0099"/>
      <color rgb="FF0000FF"/>
      <color rgb="FFCC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B4B4-A766-41EB-886E-57E0A47D37E1}">
  <dimension ref="A1:E8"/>
  <sheetViews>
    <sheetView workbookViewId="0">
      <selection activeCell="B1" sqref="B1:E1"/>
    </sheetView>
  </sheetViews>
  <sheetFormatPr defaultRowHeight="12.75" x14ac:dyDescent="0.2"/>
  <cols>
    <col min="1" max="1" width="2.7109375" customWidth="1"/>
    <col min="2" max="2" width="18.85546875" style="43" customWidth="1"/>
    <col min="3" max="3" width="13.5703125" style="43" customWidth="1"/>
    <col min="4" max="4" width="20.28515625" style="43" customWidth="1"/>
    <col min="5" max="5" width="33.28515625" style="2" customWidth="1"/>
  </cols>
  <sheetData>
    <row r="1" spans="1:5" ht="20.25" x14ac:dyDescent="0.3">
      <c r="A1" s="3"/>
      <c r="B1" s="59" t="s">
        <v>186</v>
      </c>
      <c r="C1" s="60"/>
      <c r="D1" s="60"/>
      <c r="E1" s="60"/>
    </row>
    <row r="2" spans="1:5" ht="3" hidden="1" customHeight="1" x14ac:dyDescent="0.2">
      <c r="B2" s="52"/>
      <c r="C2" s="52"/>
      <c r="D2" s="52"/>
      <c r="E2" s="52"/>
    </row>
    <row r="3" spans="1:5" s="7" customFormat="1" ht="27" customHeight="1" x14ac:dyDescent="0.2">
      <c r="B3" s="8" t="s">
        <v>180</v>
      </c>
      <c r="C3" s="8" t="s">
        <v>181</v>
      </c>
      <c r="D3" s="8" t="s">
        <v>182</v>
      </c>
      <c r="E3" s="10" t="s">
        <v>188</v>
      </c>
    </row>
    <row r="4" spans="1:5" s="4" customFormat="1" ht="19.5" customHeight="1" x14ac:dyDescent="0.2">
      <c r="B4" s="56" t="s">
        <v>183</v>
      </c>
      <c r="C4" s="56" t="s">
        <v>184</v>
      </c>
      <c r="D4" s="56" t="s">
        <v>187</v>
      </c>
      <c r="E4" s="55">
        <v>65208573.729999997</v>
      </c>
    </row>
    <row r="5" spans="1:5" s="33" customFormat="1" ht="21.75" customHeight="1" x14ac:dyDescent="0.2">
      <c r="B5" s="57" t="s">
        <v>185</v>
      </c>
      <c r="C5" s="57" t="s">
        <v>184</v>
      </c>
      <c r="D5" s="56" t="s">
        <v>187</v>
      </c>
      <c r="E5" s="58">
        <v>121740246.5</v>
      </c>
    </row>
    <row r="6" spans="1:5" s="33" customFormat="1" ht="20.25" customHeight="1" x14ac:dyDescent="0.2">
      <c r="B6" s="57" t="s">
        <v>38</v>
      </c>
      <c r="C6" s="57" t="s">
        <v>184</v>
      </c>
      <c r="D6" s="56" t="s">
        <v>187</v>
      </c>
      <c r="E6" s="58">
        <v>6599058.9000000004</v>
      </c>
    </row>
    <row r="7" spans="1:5" s="33" customFormat="1" ht="21" customHeight="1" x14ac:dyDescent="0.2">
      <c r="B7" s="57" t="s">
        <v>128</v>
      </c>
      <c r="C7" s="57" t="s">
        <v>190</v>
      </c>
      <c r="D7" s="56" t="s">
        <v>187</v>
      </c>
      <c r="E7" s="58">
        <v>11095.05</v>
      </c>
    </row>
    <row r="8" spans="1:5" s="33" customFormat="1" ht="18.75" x14ac:dyDescent="0.2">
      <c r="B8" s="12"/>
      <c r="C8" s="12"/>
      <c r="D8" s="54" t="s">
        <v>189</v>
      </c>
      <c r="E8" s="53">
        <f>SUM(E4:E7)</f>
        <v>193558974.18000001</v>
      </c>
    </row>
  </sheetData>
  <mergeCells count="1">
    <mergeCell ref="B1:E1"/>
  </mergeCells>
  <phoneticPr fontId="2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2CE7-5CF1-4F88-A119-C5F9DE7B4C73}">
  <dimension ref="A1:BC64"/>
  <sheetViews>
    <sheetView workbookViewId="0">
      <selection activeCell="B1" sqref="B1:L1"/>
    </sheetView>
  </sheetViews>
  <sheetFormatPr defaultRowHeight="12.75" x14ac:dyDescent="0.2"/>
  <cols>
    <col min="1" max="1" width="2.7109375" customWidth="1"/>
    <col min="2" max="2" width="15.7109375" style="43" customWidth="1"/>
    <col min="3" max="3" width="15.7109375" customWidth="1"/>
    <col min="4" max="4" width="42" style="1" customWidth="1"/>
    <col min="5" max="5" width="145.140625" customWidth="1"/>
    <col min="6" max="6" width="40.42578125" style="1" customWidth="1"/>
    <col min="7" max="7" width="34.85546875" style="1" customWidth="1"/>
    <col min="8" max="8" width="21" style="1" customWidth="1"/>
    <col min="9" max="9" width="22.85546875" style="2" customWidth="1"/>
    <col min="10" max="10" width="21.5703125" style="2" customWidth="1"/>
    <col min="11" max="11" width="14.85546875" style="2" customWidth="1"/>
    <col min="12" max="12" width="22.7109375" style="1" customWidth="1"/>
  </cols>
  <sheetData>
    <row r="1" spans="1:12" ht="27" customHeight="1" x14ac:dyDescent="0.3">
      <c r="A1" s="3"/>
      <c r="B1" s="61" t="s">
        <v>191</v>
      </c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3" hidden="1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45" customHeight="1" x14ac:dyDescent="0.2">
      <c r="B3" s="8" t="s">
        <v>4</v>
      </c>
      <c r="C3" s="9" t="s">
        <v>9</v>
      </c>
      <c r="D3" s="9" t="s">
        <v>5</v>
      </c>
      <c r="E3" s="9" t="s">
        <v>6</v>
      </c>
      <c r="F3" s="8" t="s">
        <v>3</v>
      </c>
      <c r="G3" s="9" t="s">
        <v>7</v>
      </c>
      <c r="H3" s="9" t="s">
        <v>8</v>
      </c>
      <c r="I3" s="10" t="s">
        <v>1</v>
      </c>
      <c r="J3" s="10" t="s">
        <v>2</v>
      </c>
      <c r="K3" s="10" t="s">
        <v>12</v>
      </c>
      <c r="L3" s="9" t="s">
        <v>0</v>
      </c>
    </row>
    <row r="4" spans="1:12" s="33" customFormat="1" ht="21" customHeight="1" x14ac:dyDescent="0.2">
      <c r="B4" s="12">
        <v>2021260279</v>
      </c>
      <c r="C4" s="28" t="s">
        <v>10</v>
      </c>
      <c r="D4" s="14" t="s">
        <v>35</v>
      </c>
      <c r="E4" s="15" t="s">
        <v>44</v>
      </c>
      <c r="F4" s="16" t="s">
        <v>34</v>
      </c>
      <c r="G4" s="16">
        <v>576</v>
      </c>
      <c r="H4" s="17">
        <v>44242</v>
      </c>
      <c r="I4" s="18">
        <v>46778.52</v>
      </c>
      <c r="J4" s="18">
        <v>10291.27</v>
      </c>
      <c r="K4" s="18"/>
      <c r="L4" s="5">
        <f>I4+J4+K4</f>
        <v>57069.789999999994</v>
      </c>
    </row>
    <row r="5" spans="1:12" ht="21" customHeight="1" x14ac:dyDescent="0.2">
      <c r="B5" s="12">
        <v>2021260280</v>
      </c>
      <c r="C5" s="28" t="s">
        <v>10</v>
      </c>
      <c r="D5" s="29" t="s">
        <v>22</v>
      </c>
      <c r="E5" s="30" t="s">
        <v>45</v>
      </c>
      <c r="F5" s="31" t="s">
        <v>21</v>
      </c>
      <c r="G5" s="31" t="s">
        <v>41</v>
      </c>
      <c r="H5" s="32">
        <v>44280</v>
      </c>
      <c r="I5" s="24">
        <v>189844.05</v>
      </c>
      <c r="J5" s="24">
        <v>41765.69</v>
      </c>
      <c r="K5" s="24"/>
      <c r="L5" s="5">
        <f t="shared" ref="L5:L48" si="0">I5+J5+K5</f>
        <v>231609.74</v>
      </c>
    </row>
    <row r="6" spans="1:12" ht="27" customHeight="1" x14ac:dyDescent="0.2">
      <c r="B6" s="12">
        <v>2021260281</v>
      </c>
      <c r="C6" s="28" t="s">
        <v>10</v>
      </c>
      <c r="D6" s="29" t="s">
        <v>33</v>
      </c>
      <c r="E6" s="30" t="s">
        <v>40</v>
      </c>
      <c r="F6" s="31" t="s">
        <v>42</v>
      </c>
      <c r="G6" s="31" t="s">
        <v>43</v>
      </c>
      <c r="H6" s="32">
        <v>44273</v>
      </c>
      <c r="I6" s="24">
        <v>568899.93000000005</v>
      </c>
      <c r="J6" s="24">
        <v>125157.98</v>
      </c>
      <c r="K6" s="24"/>
      <c r="L6" s="5">
        <f t="shared" si="0"/>
        <v>694057.91</v>
      </c>
    </row>
    <row r="7" spans="1:12" s="33" customFormat="1" ht="39.75" customHeight="1" x14ac:dyDescent="0.2">
      <c r="B7" s="12">
        <v>2021260284</v>
      </c>
      <c r="C7" s="28" t="s">
        <v>10</v>
      </c>
      <c r="D7" s="29" t="s">
        <v>13</v>
      </c>
      <c r="E7" s="49" t="s">
        <v>50</v>
      </c>
      <c r="F7" s="16" t="s">
        <v>51</v>
      </c>
      <c r="G7" s="16">
        <v>54752020</v>
      </c>
      <c r="H7" s="17">
        <v>44130</v>
      </c>
      <c r="I7" s="18">
        <v>550782.16</v>
      </c>
      <c r="J7" s="18"/>
      <c r="K7" s="18"/>
      <c r="L7" s="5">
        <f t="shared" si="0"/>
        <v>550782.16</v>
      </c>
    </row>
    <row r="8" spans="1:12" s="34" customFormat="1" ht="41.25" customHeight="1" x14ac:dyDescent="0.2">
      <c r="B8" s="12">
        <v>2021260285</v>
      </c>
      <c r="C8" s="28" t="s">
        <v>10</v>
      </c>
      <c r="D8" s="29" t="s">
        <v>13</v>
      </c>
      <c r="E8" s="49" t="s">
        <v>52</v>
      </c>
      <c r="F8" s="35" t="s">
        <v>53</v>
      </c>
      <c r="G8" s="16">
        <v>5475</v>
      </c>
      <c r="H8" s="17">
        <v>44187</v>
      </c>
      <c r="I8" s="18">
        <v>164175.21</v>
      </c>
      <c r="J8" s="18"/>
      <c r="K8" s="18"/>
      <c r="L8" s="5">
        <f t="shared" si="0"/>
        <v>164175.21</v>
      </c>
    </row>
    <row r="9" spans="1:12" s="33" customFormat="1" ht="35.25" customHeight="1" x14ac:dyDescent="0.2">
      <c r="B9" s="12">
        <v>2021260286</v>
      </c>
      <c r="C9" s="28" t="s">
        <v>10</v>
      </c>
      <c r="D9" s="29" t="s">
        <v>13</v>
      </c>
      <c r="E9" s="49" t="s">
        <v>54</v>
      </c>
      <c r="F9" s="35" t="s">
        <v>55</v>
      </c>
      <c r="G9" s="16">
        <v>5475</v>
      </c>
      <c r="H9" s="17">
        <v>44188</v>
      </c>
      <c r="I9" s="18">
        <v>117461.18</v>
      </c>
      <c r="J9" s="18"/>
      <c r="K9" s="18"/>
      <c r="L9" s="5">
        <f t="shared" si="0"/>
        <v>117461.18</v>
      </c>
    </row>
    <row r="10" spans="1:12" ht="21" customHeight="1" x14ac:dyDescent="0.2">
      <c r="B10" s="12">
        <v>2021260288</v>
      </c>
      <c r="C10" s="28" t="s">
        <v>10</v>
      </c>
      <c r="D10" s="29" t="s">
        <v>35</v>
      </c>
      <c r="E10" s="15" t="s">
        <v>57</v>
      </c>
      <c r="F10" s="31" t="s">
        <v>34</v>
      </c>
      <c r="G10" s="50">
        <v>1125</v>
      </c>
      <c r="H10" s="32">
        <v>44286</v>
      </c>
      <c r="I10" s="24">
        <v>50323.66</v>
      </c>
      <c r="J10" s="24">
        <v>11071.21</v>
      </c>
      <c r="K10" s="24"/>
      <c r="L10" s="5">
        <f t="shared" si="0"/>
        <v>61394.87</v>
      </c>
    </row>
    <row r="11" spans="1:12" s="4" customFormat="1" ht="18" customHeight="1" x14ac:dyDescent="0.2">
      <c r="B11" s="27">
        <v>2021260311</v>
      </c>
      <c r="C11" s="28" t="s">
        <v>10</v>
      </c>
      <c r="D11" s="29" t="s">
        <v>13</v>
      </c>
      <c r="E11" s="30" t="s">
        <v>65</v>
      </c>
      <c r="F11" s="31" t="s">
        <v>66</v>
      </c>
      <c r="G11" s="31">
        <v>5475</v>
      </c>
      <c r="H11" s="32">
        <v>44207</v>
      </c>
      <c r="I11" s="24">
        <v>1254740.2</v>
      </c>
      <c r="J11" s="24"/>
      <c r="K11" s="24"/>
      <c r="L11" s="5">
        <f t="shared" si="0"/>
        <v>1254740.2</v>
      </c>
    </row>
    <row r="12" spans="1:12" s="4" customFormat="1" ht="24" customHeight="1" x14ac:dyDescent="0.2">
      <c r="B12" s="27">
        <v>2021260312</v>
      </c>
      <c r="C12" s="28" t="s">
        <v>10</v>
      </c>
      <c r="D12" s="29" t="s">
        <v>13</v>
      </c>
      <c r="E12" s="30" t="s">
        <v>67</v>
      </c>
      <c r="F12" s="31" t="s">
        <v>68</v>
      </c>
      <c r="G12" s="31">
        <v>5469</v>
      </c>
      <c r="H12" s="32">
        <v>44203</v>
      </c>
      <c r="I12" s="24">
        <v>332397.55</v>
      </c>
      <c r="J12" s="24"/>
      <c r="K12" s="24"/>
      <c r="L12" s="5">
        <f t="shared" si="0"/>
        <v>332397.55</v>
      </c>
    </row>
    <row r="13" spans="1:12" s="4" customFormat="1" ht="21" customHeight="1" x14ac:dyDescent="0.2">
      <c r="B13" s="27">
        <v>2021260315</v>
      </c>
      <c r="C13" s="28" t="s">
        <v>10</v>
      </c>
      <c r="D13" s="29" t="s">
        <v>31</v>
      </c>
      <c r="E13" s="30" t="s">
        <v>69</v>
      </c>
      <c r="F13" s="31" t="s">
        <v>70</v>
      </c>
      <c r="G13" s="31">
        <v>1221</v>
      </c>
      <c r="H13" s="32">
        <v>44277</v>
      </c>
      <c r="I13" s="24">
        <v>18250</v>
      </c>
      <c r="J13" s="24">
        <v>4015</v>
      </c>
      <c r="K13" s="24"/>
      <c r="L13" s="5">
        <f t="shared" si="0"/>
        <v>22265</v>
      </c>
    </row>
    <row r="14" spans="1:12" s="4" customFormat="1" ht="21" customHeight="1" x14ac:dyDescent="0.2">
      <c r="B14" s="27">
        <v>2021260318</v>
      </c>
      <c r="C14" s="28" t="s">
        <v>10</v>
      </c>
      <c r="D14" s="29" t="s">
        <v>20</v>
      </c>
      <c r="E14" s="30" t="s">
        <v>71</v>
      </c>
      <c r="F14" s="31" t="s">
        <v>72</v>
      </c>
      <c r="G14" s="31">
        <v>7200001078</v>
      </c>
      <c r="H14" s="32">
        <v>44301</v>
      </c>
      <c r="I14" s="24">
        <v>44897.08</v>
      </c>
      <c r="J14" s="24">
        <v>9877.36</v>
      </c>
      <c r="K14" s="24"/>
      <c r="L14" s="5">
        <f t="shared" si="0"/>
        <v>54774.44</v>
      </c>
    </row>
    <row r="15" spans="1:12" s="4" customFormat="1" ht="18" customHeight="1" x14ac:dyDescent="0.2">
      <c r="B15" s="27"/>
      <c r="C15" s="28" t="s">
        <v>10</v>
      </c>
      <c r="D15" s="29" t="s">
        <v>20</v>
      </c>
      <c r="E15" s="30" t="s">
        <v>76</v>
      </c>
      <c r="F15" s="31" t="s">
        <v>73</v>
      </c>
      <c r="G15" s="31">
        <v>7200001079</v>
      </c>
      <c r="H15" s="32">
        <v>44301</v>
      </c>
      <c r="I15" s="24">
        <v>29931.39</v>
      </c>
      <c r="J15" s="24">
        <v>6584.91</v>
      </c>
      <c r="K15" s="24"/>
      <c r="L15" s="5">
        <f t="shared" si="0"/>
        <v>36516.300000000003</v>
      </c>
    </row>
    <row r="16" spans="1:12" ht="30" customHeight="1" x14ac:dyDescent="0.2">
      <c r="B16" s="12"/>
      <c r="C16" s="28" t="s">
        <v>10</v>
      </c>
      <c r="D16" s="29" t="s">
        <v>20</v>
      </c>
      <c r="E16" s="30" t="s">
        <v>77</v>
      </c>
      <c r="F16" s="31" t="s">
        <v>74</v>
      </c>
      <c r="G16" s="31">
        <v>7200001080</v>
      </c>
      <c r="H16" s="32">
        <v>44301</v>
      </c>
      <c r="I16" s="24">
        <v>29931.39</v>
      </c>
      <c r="J16" s="24">
        <v>6584.91</v>
      </c>
      <c r="K16" s="24"/>
      <c r="L16" s="5">
        <f t="shared" si="0"/>
        <v>36516.300000000003</v>
      </c>
    </row>
    <row r="17" spans="2:13" ht="24" customHeight="1" x14ac:dyDescent="0.2">
      <c r="B17" s="12"/>
      <c r="C17" s="28" t="s">
        <v>10</v>
      </c>
      <c r="D17" s="29" t="s">
        <v>20</v>
      </c>
      <c r="E17" s="30" t="s">
        <v>78</v>
      </c>
      <c r="F17" s="31" t="s">
        <v>75</v>
      </c>
      <c r="G17" s="31">
        <v>7200001081</v>
      </c>
      <c r="H17" s="32">
        <v>44301</v>
      </c>
      <c r="I17" s="24">
        <v>29931.39</v>
      </c>
      <c r="J17" s="24">
        <v>6584.91</v>
      </c>
      <c r="K17" s="24"/>
      <c r="L17" s="5">
        <f t="shared" si="0"/>
        <v>36516.300000000003</v>
      </c>
    </row>
    <row r="18" spans="2:13" ht="24" customHeight="1" x14ac:dyDescent="0.2">
      <c r="B18" s="12">
        <v>2021260323</v>
      </c>
      <c r="C18" s="28" t="s">
        <v>10</v>
      </c>
      <c r="D18" s="29" t="s">
        <v>13</v>
      </c>
      <c r="E18" s="49" t="s">
        <v>81</v>
      </c>
      <c r="F18" s="35" t="s">
        <v>79</v>
      </c>
      <c r="G18" s="16">
        <v>5475</v>
      </c>
      <c r="H18" s="17">
        <v>44117</v>
      </c>
      <c r="I18" s="18">
        <v>120424.82</v>
      </c>
      <c r="J18" s="18"/>
      <c r="K18" s="18"/>
      <c r="L18" s="5">
        <f t="shared" si="0"/>
        <v>120424.82</v>
      </c>
    </row>
    <row r="19" spans="2:13" ht="30" customHeight="1" x14ac:dyDescent="0.2">
      <c r="B19" s="12">
        <v>2021260324</v>
      </c>
      <c r="C19" s="28" t="s">
        <v>10</v>
      </c>
      <c r="D19" s="29" t="s">
        <v>13</v>
      </c>
      <c r="E19" s="49" t="s">
        <v>82</v>
      </c>
      <c r="F19" s="35" t="s">
        <v>80</v>
      </c>
      <c r="G19" s="16">
        <v>5475</v>
      </c>
      <c r="H19" s="17">
        <v>44117</v>
      </c>
      <c r="I19" s="18">
        <v>103696.72</v>
      </c>
      <c r="J19" s="18"/>
      <c r="K19" s="18"/>
      <c r="L19" s="5">
        <f t="shared" si="0"/>
        <v>103696.72</v>
      </c>
    </row>
    <row r="20" spans="2:13" ht="30" customHeight="1" x14ac:dyDescent="0.2">
      <c r="B20" s="12">
        <v>2021260339</v>
      </c>
      <c r="C20" s="28" t="s">
        <v>10</v>
      </c>
      <c r="D20" s="29" t="s">
        <v>13</v>
      </c>
      <c r="E20" s="30" t="s">
        <v>83</v>
      </c>
      <c r="F20" s="35" t="s">
        <v>84</v>
      </c>
      <c r="G20" s="16">
        <v>5475</v>
      </c>
      <c r="H20" s="17">
        <v>44117</v>
      </c>
      <c r="I20" s="18">
        <v>478369.63</v>
      </c>
      <c r="J20" s="18"/>
      <c r="K20" s="18"/>
      <c r="L20" s="5">
        <f t="shared" si="0"/>
        <v>478369.63</v>
      </c>
      <c r="M20" s="23"/>
    </row>
    <row r="21" spans="2:13" s="33" customFormat="1" ht="21" customHeight="1" x14ac:dyDescent="0.2">
      <c r="B21" s="12"/>
      <c r="C21" s="28" t="s">
        <v>10</v>
      </c>
      <c r="D21" s="29" t="s">
        <v>85</v>
      </c>
      <c r="E21" s="30" t="s">
        <v>86</v>
      </c>
      <c r="F21" s="31"/>
      <c r="G21" s="31"/>
      <c r="H21" s="32">
        <v>44316</v>
      </c>
      <c r="I21" s="24">
        <v>69854.86</v>
      </c>
      <c r="J21" s="24"/>
      <c r="K21" s="24"/>
      <c r="L21" s="5">
        <f t="shared" si="0"/>
        <v>69854.86</v>
      </c>
    </row>
    <row r="22" spans="2:13" ht="21" customHeight="1" x14ac:dyDescent="0.2">
      <c r="B22" s="12"/>
      <c r="C22" s="28" t="s">
        <v>10</v>
      </c>
      <c r="D22" s="29" t="s">
        <v>85</v>
      </c>
      <c r="E22" s="30" t="s">
        <v>87</v>
      </c>
      <c r="F22" s="31"/>
      <c r="G22" s="31"/>
      <c r="H22" s="32">
        <v>44316</v>
      </c>
      <c r="I22" s="24">
        <v>40239.14</v>
      </c>
      <c r="J22" s="24"/>
      <c r="K22" s="24"/>
      <c r="L22" s="5">
        <f t="shared" si="0"/>
        <v>40239.14</v>
      </c>
    </row>
    <row r="23" spans="2:13" ht="21" customHeight="1" x14ac:dyDescent="0.2">
      <c r="B23" s="12">
        <v>2021260346</v>
      </c>
      <c r="C23" s="28" t="s">
        <v>10</v>
      </c>
      <c r="D23" s="29" t="s">
        <v>13</v>
      </c>
      <c r="E23" s="30" t="s">
        <v>88</v>
      </c>
      <c r="F23" s="35" t="s">
        <v>84</v>
      </c>
      <c r="G23" s="16">
        <v>5475</v>
      </c>
      <c r="H23" s="17">
        <v>44117</v>
      </c>
      <c r="I23" s="18">
        <v>145625.42000000001</v>
      </c>
      <c r="J23" s="18"/>
      <c r="K23" s="18"/>
      <c r="L23" s="5">
        <f t="shared" si="0"/>
        <v>145625.42000000001</v>
      </c>
    </row>
    <row r="24" spans="2:13" ht="21" customHeight="1" x14ac:dyDescent="0.2">
      <c r="B24" s="12">
        <v>2021260347</v>
      </c>
      <c r="C24" s="28" t="s">
        <v>10</v>
      </c>
      <c r="D24" s="29" t="s">
        <v>13</v>
      </c>
      <c r="E24" s="30" t="s">
        <v>91</v>
      </c>
      <c r="F24" s="35" t="s">
        <v>93</v>
      </c>
      <c r="G24" s="16" t="s">
        <v>92</v>
      </c>
      <c r="H24" s="17">
        <v>44117</v>
      </c>
      <c r="I24" s="18">
        <v>248358.42</v>
      </c>
      <c r="J24" s="18"/>
      <c r="K24" s="18"/>
      <c r="L24" s="5">
        <f t="shared" si="0"/>
        <v>248358.42</v>
      </c>
    </row>
    <row r="25" spans="2:13" s="33" customFormat="1" ht="21" customHeight="1" x14ac:dyDescent="0.2">
      <c r="B25" s="12">
        <v>2021260349</v>
      </c>
      <c r="C25" s="13" t="s">
        <v>10</v>
      </c>
      <c r="D25" s="14" t="s">
        <v>35</v>
      </c>
      <c r="E25" s="15" t="s">
        <v>90</v>
      </c>
      <c r="F25" s="16" t="s">
        <v>37</v>
      </c>
      <c r="G25" s="16">
        <v>1477</v>
      </c>
      <c r="H25" s="17">
        <v>44306</v>
      </c>
      <c r="I25" s="18">
        <v>38003.72</v>
      </c>
      <c r="J25" s="18">
        <v>8360.82</v>
      </c>
      <c r="K25" s="18"/>
      <c r="L25" s="5">
        <f t="shared" si="0"/>
        <v>46364.54</v>
      </c>
    </row>
    <row r="26" spans="2:13" ht="30" customHeight="1" x14ac:dyDescent="0.2">
      <c r="B26" s="12">
        <v>2021260366</v>
      </c>
      <c r="C26" s="28" t="s">
        <v>10</v>
      </c>
      <c r="D26" s="29" t="s">
        <v>15</v>
      </c>
      <c r="E26" s="30" t="s">
        <v>94</v>
      </c>
      <c r="F26" s="31" t="s">
        <v>95</v>
      </c>
      <c r="G26" s="31">
        <v>5475</v>
      </c>
      <c r="H26" s="32">
        <v>44117</v>
      </c>
      <c r="I26" s="24">
        <v>194249.05</v>
      </c>
      <c r="J26" s="24"/>
      <c r="K26" s="24"/>
      <c r="L26" s="5">
        <f t="shared" si="0"/>
        <v>194249.05</v>
      </c>
    </row>
    <row r="27" spans="2:13" ht="21" customHeight="1" x14ac:dyDescent="0.2">
      <c r="B27" s="12">
        <v>2021260367</v>
      </c>
      <c r="C27" s="28" t="s">
        <v>10</v>
      </c>
      <c r="D27" s="29" t="s">
        <v>15</v>
      </c>
      <c r="E27" s="30" t="s">
        <v>97</v>
      </c>
      <c r="F27" s="31" t="s">
        <v>96</v>
      </c>
      <c r="G27" s="31">
        <v>5469</v>
      </c>
      <c r="H27" s="32">
        <v>44203</v>
      </c>
      <c r="I27" s="24">
        <v>70515.05</v>
      </c>
      <c r="J27" s="24"/>
      <c r="K27" s="24"/>
      <c r="L27" s="5">
        <f t="shared" si="0"/>
        <v>70515.05</v>
      </c>
    </row>
    <row r="28" spans="2:13" ht="18" customHeight="1" x14ac:dyDescent="0.2">
      <c r="B28" s="12">
        <v>2021260378</v>
      </c>
      <c r="C28" s="13" t="s">
        <v>10</v>
      </c>
      <c r="D28" s="29" t="s">
        <v>99</v>
      </c>
      <c r="E28" s="30" t="s">
        <v>100</v>
      </c>
      <c r="F28" s="31" t="s">
        <v>101</v>
      </c>
      <c r="G28" s="31" t="s">
        <v>102</v>
      </c>
      <c r="H28" s="32" t="s">
        <v>103</v>
      </c>
      <c r="I28" s="24">
        <v>807686.34</v>
      </c>
      <c r="J28" s="24"/>
      <c r="K28" s="24"/>
      <c r="L28" s="5">
        <f t="shared" si="0"/>
        <v>807686.34</v>
      </c>
    </row>
    <row r="29" spans="2:13" ht="18" customHeight="1" x14ac:dyDescent="0.2">
      <c r="B29" s="12">
        <v>2021260383</v>
      </c>
      <c r="C29" s="13" t="s">
        <v>10</v>
      </c>
      <c r="D29" s="29" t="s">
        <v>32</v>
      </c>
      <c r="E29" s="30" t="s">
        <v>139</v>
      </c>
      <c r="F29" s="31" t="s">
        <v>127</v>
      </c>
      <c r="G29" s="31">
        <v>14221031914</v>
      </c>
      <c r="H29" s="32">
        <v>44316</v>
      </c>
      <c r="I29" s="24">
        <v>16783.61</v>
      </c>
      <c r="J29" s="24">
        <v>3692.39</v>
      </c>
      <c r="K29" s="24"/>
      <c r="L29" s="5">
        <f t="shared" si="0"/>
        <v>20476</v>
      </c>
    </row>
    <row r="30" spans="2:13" ht="18" customHeight="1" x14ac:dyDescent="0.2">
      <c r="B30" s="12"/>
      <c r="C30" s="13" t="s">
        <v>10</v>
      </c>
      <c r="D30" s="29" t="s">
        <v>32</v>
      </c>
      <c r="E30" s="30" t="s">
        <v>140</v>
      </c>
      <c r="F30" s="31" t="s">
        <v>136</v>
      </c>
      <c r="G30" s="31">
        <v>1422103915</v>
      </c>
      <c r="H30" s="32">
        <v>44316</v>
      </c>
      <c r="I30" s="24">
        <v>8473.3799999999992</v>
      </c>
      <c r="J30" s="24">
        <v>1864.14</v>
      </c>
      <c r="K30" s="24"/>
      <c r="L30" s="5">
        <f t="shared" si="0"/>
        <v>10337.519999999999</v>
      </c>
    </row>
    <row r="31" spans="2:13" ht="18" customHeight="1" x14ac:dyDescent="0.2">
      <c r="B31" s="12"/>
      <c r="C31" s="13" t="s">
        <v>10</v>
      </c>
      <c r="D31" s="29" t="s">
        <v>32</v>
      </c>
      <c r="E31" s="30" t="s">
        <v>141</v>
      </c>
      <c r="F31" s="31" t="s">
        <v>137</v>
      </c>
      <c r="G31" s="31">
        <v>1422103917</v>
      </c>
      <c r="H31" s="32">
        <v>44316</v>
      </c>
      <c r="I31" s="24">
        <v>8473.3799999999992</v>
      </c>
      <c r="J31" s="24">
        <v>1864.14</v>
      </c>
      <c r="K31" s="24"/>
      <c r="L31" s="5">
        <f t="shared" si="0"/>
        <v>10337.519999999999</v>
      </c>
    </row>
    <row r="32" spans="2:13" ht="18" customHeight="1" x14ac:dyDescent="0.2">
      <c r="B32" s="12"/>
      <c r="C32" s="13" t="s">
        <v>10</v>
      </c>
      <c r="D32" s="29" t="s">
        <v>32</v>
      </c>
      <c r="E32" s="30" t="s">
        <v>142</v>
      </c>
      <c r="F32" s="31" t="s">
        <v>138</v>
      </c>
      <c r="G32" s="31">
        <v>1422103931</v>
      </c>
      <c r="H32" s="32">
        <v>44316</v>
      </c>
      <c r="I32" s="24">
        <v>8485.61</v>
      </c>
      <c r="J32" s="24">
        <v>1866.83</v>
      </c>
      <c r="K32" s="24"/>
      <c r="L32" s="5">
        <f t="shared" si="0"/>
        <v>10352.44</v>
      </c>
    </row>
    <row r="33" spans="2:12" ht="18" customHeight="1" x14ac:dyDescent="0.2">
      <c r="B33" s="12">
        <v>2021260386</v>
      </c>
      <c r="C33" s="13" t="s">
        <v>10</v>
      </c>
      <c r="D33" s="29" t="s">
        <v>32</v>
      </c>
      <c r="E33" s="30" t="s">
        <v>126</v>
      </c>
      <c r="F33" s="31" t="s">
        <v>127</v>
      </c>
      <c r="G33" s="31">
        <v>1422103948</v>
      </c>
      <c r="H33" s="32">
        <v>44316</v>
      </c>
      <c r="I33" s="24">
        <v>17638.82</v>
      </c>
      <c r="J33" s="24">
        <v>3880.54</v>
      </c>
      <c r="K33" s="24"/>
      <c r="L33" s="5">
        <f t="shared" si="0"/>
        <v>21519.360000000001</v>
      </c>
    </row>
    <row r="34" spans="2:12" ht="21" customHeight="1" x14ac:dyDescent="0.2">
      <c r="B34" s="12">
        <v>2021260400</v>
      </c>
      <c r="C34" s="28" t="s">
        <v>10</v>
      </c>
      <c r="D34" s="29" t="s">
        <v>15</v>
      </c>
      <c r="E34" s="30" t="s">
        <v>104</v>
      </c>
      <c r="F34" s="31" t="s">
        <v>95</v>
      </c>
      <c r="G34" s="31" t="s">
        <v>92</v>
      </c>
      <c r="H34" s="32" t="s">
        <v>105</v>
      </c>
      <c r="I34" s="24">
        <v>220015.82</v>
      </c>
      <c r="J34" s="24"/>
      <c r="K34" s="24"/>
      <c r="L34" s="5">
        <f t="shared" si="0"/>
        <v>220015.82</v>
      </c>
    </row>
    <row r="35" spans="2:12" ht="21" customHeight="1" x14ac:dyDescent="0.2">
      <c r="B35" s="12">
        <v>2021260401</v>
      </c>
      <c r="C35" s="28" t="s">
        <v>10</v>
      </c>
      <c r="D35" s="29" t="s">
        <v>15</v>
      </c>
      <c r="E35" s="30" t="s">
        <v>108</v>
      </c>
      <c r="F35" s="31" t="s">
        <v>96</v>
      </c>
      <c r="G35" s="31" t="s">
        <v>106</v>
      </c>
      <c r="H35" s="32" t="s">
        <v>107</v>
      </c>
      <c r="I35" s="24">
        <v>177584.8</v>
      </c>
      <c r="J35" s="24"/>
      <c r="K35" s="24"/>
      <c r="L35" s="5">
        <f t="shared" si="0"/>
        <v>177584.8</v>
      </c>
    </row>
    <row r="36" spans="2:12" ht="18" customHeight="1" x14ac:dyDescent="0.2">
      <c r="B36" s="12">
        <v>2021260402</v>
      </c>
      <c r="C36" s="28" t="s">
        <v>10</v>
      </c>
      <c r="D36" s="29" t="s">
        <v>15</v>
      </c>
      <c r="E36" s="30" t="s">
        <v>109</v>
      </c>
      <c r="F36" s="31" t="s">
        <v>95</v>
      </c>
      <c r="G36" s="31" t="s">
        <v>110</v>
      </c>
      <c r="H36" s="32" t="s">
        <v>111</v>
      </c>
      <c r="I36" s="24">
        <v>49778.74</v>
      </c>
      <c r="J36" s="24"/>
      <c r="K36" s="24"/>
      <c r="L36" s="5">
        <f t="shared" si="0"/>
        <v>49778.74</v>
      </c>
    </row>
    <row r="37" spans="2:12" ht="24" customHeight="1" x14ac:dyDescent="0.2">
      <c r="B37" s="12">
        <v>2021260403</v>
      </c>
      <c r="C37" s="28" t="s">
        <v>10</v>
      </c>
      <c r="D37" s="29" t="s">
        <v>13</v>
      </c>
      <c r="E37" s="30" t="s">
        <v>112</v>
      </c>
      <c r="F37" s="35" t="s">
        <v>30</v>
      </c>
      <c r="G37" s="16">
        <v>1012</v>
      </c>
      <c r="H37" s="17">
        <v>43531</v>
      </c>
      <c r="I37" s="18">
        <v>67189.37</v>
      </c>
      <c r="J37" s="18"/>
      <c r="K37" s="18"/>
      <c r="L37" s="5">
        <f t="shared" si="0"/>
        <v>67189.37</v>
      </c>
    </row>
    <row r="38" spans="2:12" ht="30" customHeight="1" x14ac:dyDescent="0.2">
      <c r="B38" s="12">
        <v>2021260404</v>
      </c>
      <c r="C38" s="28" t="s">
        <v>10</v>
      </c>
      <c r="D38" s="29" t="s">
        <v>13</v>
      </c>
      <c r="E38" s="30" t="s">
        <v>114</v>
      </c>
      <c r="F38" s="35" t="s">
        <v>113</v>
      </c>
      <c r="G38" s="16">
        <v>1012</v>
      </c>
      <c r="H38" s="17">
        <v>43531</v>
      </c>
      <c r="I38" s="18">
        <v>81365.17</v>
      </c>
      <c r="J38" s="18"/>
      <c r="K38" s="18"/>
      <c r="L38" s="5">
        <f t="shared" si="0"/>
        <v>81365.17</v>
      </c>
    </row>
    <row r="39" spans="2:12" ht="30" customHeight="1" x14ac:dyDescent="0.2">
      <c r="B39" s="12">
        <v>2021260408</v>
      </c>
      <c r="C39" s="13" t="s">
        <v>10</v>
      </c>
      <c r="D39" s="29" t="s">
        <v>33</v>
      </c>
      <c r="E39" s="30" t="s">
        <v>131</v>
      </c>
      <c r="F39" s="35" t="s">
        <v>21</v>
      </c>
      <c r="G39" s="16" t="s">
        <v>133</v>
      </c>
      <c r="H39" s="17">
        <v>44327</v>
      </c>
      <c r="I39" s="18">
        <v>476854.11</v>
      </c>
      <c r="J39" s="18">
        <v>104907.9</v>
      </c>
      <c r="K39" s="18"/>
      <c r="L39" s="5">
        <f t="shared" si="0"/>
        <v>581762.01</v>
      </c>
    </row>
    <row r="40" spans="2:12" ht="27" customHeight="1" x14ac:dyDescent="0.2">
      <c r="B40" s="12">
        <v>2021260410</v>
      </c>
      <c r="C40" s="13" t="s">
        <v>10</v>
      </c>
      <c r="D40" s="29" t="s">
        <v>17</v>
      </c>
      <c r="E40" s="30" t="s">
        <v>115</v>
      </c>
      <c r="F40" s="31" t="s">
        <v>116</v>
      </c>
      <c r="G40" s="31">
        <v>9844</v>
      </c>
      <c r="H40" s="32">
        <v>44328</v>
      </c>
      <c r="I40" s="24">
        <v>2709907.6</v>
      </c>
      <c r="J40" s="24"/>
      <c r="K40" s="24"/>
      <c r="L40" s="5">
        <f t="shared" si="0"/>
        <v>2709907.6</v>
      </c>
    </row>
    <row r="41" spans="2:12" ht="27" customHeight="1" x14ac:dyDescent="0.2">
      <c r="B41" s="12">
        <v>2021260413</v>
      </c>
      <c r="C41" s="28" t="s">
        <v>10</v>
      </c>
      <c r="D41" s="29" t="s">
        <v>15</v>
      </c>
      <c r="E41" s="30" t="s">
        <v>121</v>
      </c>
      <c r="F41" s="31" t="s">
        <v>122</v>
      </c>
      <c r="G41" s="31" t="s">
        <v>123</v>
      </c>
      <c r="H41" s="32" t="s">
        <v>124</v>
      </c>
      <c r="I41" s="24">
        <v>55169.33</v>
      </c>
      <c r="J41" s="24"/>
      <c r="K41" s="24"/>
      <c r="L41" s="5">
        <f t="shared" si="0"/>
        <v>55169.33</v>
      </c>
    </row>
    <row r="42" spans="2:12" ht="27" customHeight="1" x14ac:dyDescent="0.2">
      <c r="B42" s="12">
        <v>2021260417</v>
      </c>
      <c r="C42" s="13" t="s">
        <v>10</v>
      </c>
      <c r="D42" s="29" t="s">
        <v>33</v>
      </c>
      <c r="E42" s="30" t="s">
        <v>134</v>
      </c>
      <c r="F42" s="31" t="s">
        <v>23</v>
      </c>
      <c r="G42" s="31" t="s">
        <v>135</v>
      </c>
      <c r="H42" s="32">
        <v>44333</v>
      </c>
      <c r="I42" s="24">
        <v>87076.43</v>
      </c>
      <c r="J42" s="24">
        <v>19156.810000000001</v>
      </c>
      <c r="K42" s="24"/>
      <c r="L42" s="5">
        <f t="shared" si="0"/>
        <v>106233.23999999999</v>
      </c>
    </row>
    <row r="43" spans="2:12" ht="18" customHeight="1" x14ac:dyDescent="0.2">
      <c r="B43" s="12">
        <v>2021260418</v>
      </c>
      <c r="C43" s="28" t="s">
        <v>10</v>
      </c>
      <c r="D43" s="29" t="s">
        <v>15</v>
      </c>
      <c r="E43" s="30" t="s">
        <v>125</v>
      </c>
      <c r="F43" s="31" t="s">
        <v>95</v>
      </c>
      <c r="G43" s="31">
        <v>5475</v>
      </c>
      <c r="H43" s="32">
        <v>44117</v>
      </c>
      <c r="I43" s="24">
        <v>131630.82</v>
      </c>
      <c r="J43" s="24"/>
      <c r="K43" s="24"/>
      <c r="L43" s="5">
        <f t="shared" si="0"/>
        <v>131630.82</v>
      </c>
    </row>
    <row r="44" spans="2:12" s="33" customFormat="1" ht="21" customHeight="1" x14ac:dyDescent="0.2">
      <c r="B44" s="12">
        <v>2021260424</v>
      </c>
      <c r="C44" s="13" t="s">
        <v>10</v>
      </c>
      <c r="D44" s="29" t="s">
        <v>32</v>
      </c>
      <c r="E44" s="30" t="s">
        <v>143</v>
      </c>
      <c r="F44" s="31" t="s">
        <v>127</v>
      </c>
      <c r="G44" s="16">
        <v>1422104643</v>
      </c>
      <c r="H44" s="17">
        <v>44335</v>
      </c>
      <c r="I44" s="18">
        <v>9042.52</v>
      </c>
      <c r="J44" s="18">
        <v>1989.35</v>
      </c>
      <c r="K44" s="18"/>
      <c r="L44" s="5">
        <f t="shared" si="0"/>
        <v>11031.87</v>
      </c>
    </row>
    <row r="45" spans="2:12" s="33" customFormat="1" ht="21" customHeight="1" x14ac:dyDescent="0.2">
      <c r="B45" s="12">
        <v>2021260425</v>
      </c>
      <c r="C45" s="13" t="s">
        <v>10</v>
      </c>
      <c r="D45" s="14" t="s">
        <v>14</v>
      </c>
      <c r="E45" s="15" t="s">
        <v>144</v>
      </c>
      <c r="F45" s="16" t="s">
        <v>23</v>
      </c>
      <c r="G45" s="16">
        <v>89</v>
      </c>
      <c r="H45" s="17">
        <v>44335</v>
      </c>
      <c r="I45" s="18">
        <v>22520.58</v>
      </c>
      <c r="J45" s="18">
        <v>4954.53</v>
      </c>
      <c r="K45" s="18"/>
      <c r="L45" s="5">
        <f t="shared" si="0"/>
        <v>27475.11</v>
      </c>
    </row>
    <row r="46" spans="2:12" s="33" customFormat="1" ht="21" customHeight="1" x14ac:dyDescent="0.2">
      <c r="B46" s="13">
        <v>2021260426</v>
      </c>
      <c r="C46" s="13" t="s">
        <v>10</v>
      </c>
      <c r="D46" s="14" t="s">
        <v>11</v>
      </c>
      <c r="E46" s="15" t="s">
        <v>145</v>
      </c>
      <c r="F46" s="16" t="s">
        <v>146</v>
      </c>
      <c r="G46" s="16">
        <v>258</v>
      </c>
      <c r="H46" s="17">
        <v>44337</v>
      </c>
      <c r="I46" s="18">
        <v>37500000</v>
      </c>
      <c r="J46" s="18"/>
      <c r="K46" s="18"/>
      <c r="L46" s="5">
        <f t="shared" si="0"/>
        <v>37500000</v>
      </c>
    </row>
    <row r="47" spans="2:12" s="4" customFormat="1" ht="21" customHeight="1" x14ac:dyDescent="0.2">
      <c r="B47" s="13">
        <v>2021260427</v>
      </c>
      <c r="C47" s="13" t="s">
        <v>10</v>
      </c>
      <c r="D47" s="14" t="s">
        <v>11</v>
      </c>
      <c r="E47" s="15" t="s">
        <v>145</v>
      </c>
      <c r="F47" s="16" t="s">
        <v>146</v>
      </c>
      <c r="G47" s="16">
        <v>258</v>
      </c>
      <c r="H47" s="17">
        <v>44337</v>
      </c>
      <c r="I47" s="18">
        <v>12500000</v>
      </c>
      <c r="J47" s="18"/>
      <c r="K47" s="18"/>
      <c r="L47" s="5">
        <f t="shared" si="0"/>
        <v>12500000</v>
      </c>
    </row>
    <row r="48" spans="2:12" s="26" customFormat="1" ht="24" customHeight="1" x14ac:dyDescent="0.2">
      <c r="B48" s="12">
        <v>2021260431</v>
      </c>
      <c r="C48" s="13" t="s">
        <v>10</v>
      </c>
      <c r="D48" s="29" t="s">
        <v>20</v>
      </c>
      <c r="E48" s="30" t="s">
        <v>147</v>
      </c>
      <c r="F48" s="31" t="s">
        <v>72</v>
      </c>
      <c r="G48" s="31">
        <v>7200001585</v>
      </c>
      <c r="H48" s="32">
        <v>44341</v>
      </c>
      <c r="I48" s="24">
        <v>30326.52</v>
      </c>
      <c r="J48" s="24">
        <v>6671.83</v>
      </c>
      <c r="K48" s="24"/>
      <c r="L48" s="5">
        <f t="shared" si="0"/>
        <v>36998.35</v>
      </c>
    </row>
    <row r="49" spans="2:55" s="26" customFormat="1" ht="18" customHeight="1" x14ac:dyDescent="0.2">
      <c r="B49" s="12">
        <v>2021260431</v>
      </c>
      <c r="C49" s="13" t="s">
        <v>10</v>
      </c>
      <c r="D49" s="29" t="s">
        <v>20</v>
      </c>
      <c r="E49" s="30" t="s">
        <v>148</v>
      </c>
      <c r="F49" s="31" t="s">
        <v>72</v>
      </c>
      <c r="G49" s="31">
        <v>7200001586</v>
      </c>
      <c r="H49" s="32">
        <v>44341</v>
      </c>
      <c r="I49" s="24">
        <v>48333.58</v>
      </c>
      <c r="J49" s="24">
        <v>10633.39</v>
      </c>
      <c r="K49" s="24"/>
      <c r="L49" s="5">
        <f t="shared" ref="L49:L61" si="1">I49+J49+K49</f>
        <v>58966.97</v>
      </c>
    </row>
    <row r="50" spans="2:55" s="33" customFormat="1" ht="21" customHeight="1" x14ac:dyDescent="0.2">
      <c r="B50" s="12">
        <v>2021260466</v>
      </c>
      <c r="C50" s="28" t="s">
        <v>10</v>
      </c>
      <c r="D50" s="29" t="s">
        <v>15</v>
      </c>
      <c r="E50" s="30" t="s">
        <v>156</v>
      </c>
      <c r="F50" s="31" t="s">
        <v>79</v>
      </c>
      <c r="G50" s="31">
        <v>5475</v>
      </c>
      <c r="H50" s="32">
        <v>44207</v>
      </c>
      <c r="I50" s="24">
        <v>233851.18</v>
      </c>
      <c r="J50" s="24"/>
      <c r="K50" s="24"/>
      <c r="L50" s="5">
        <f t="shared" si="1"/>
        <v>233851.18</v>
      </c>
    </row>
    <row r="51" spans="2:55" s="26" customFormat="1" ht="27.75" customHeight="1" x14ac:dyDescent="0.2">
      <c r="B51" s="12">
        <v>2021260467</v>
      </c>
      <c r="C51" s="13" t="s">
        <v>10</v>
      </c>
      <c r="D51" s="14" t="s">
        <v>16</v>
      </c>
      <c r="E51" s="49" t="s">
        <v>157</v>
      </c>
      <c r="F51" s="16" t="s">
        <v>158</v>
      </c>
      <c r="G51" s="16" t="s">
        <v>159</v>
      </c>
      <c r="H51" s="17">
        <v>44348</v>
      </c>
      <c r="I51" s="18">
        <v>2333196.7999999998</v>
      </c>
      <c r="J51" s="18"/>
      <c r="K51" s="18"/>
      <c r="L51" s="5">
        <f t="shared" si="1"/>
        <v>2333196.7999999998</v>
      </c>
    </row>
    <row r="52" spans="2:55" ht="27" customHeight="1" x14ac:dyDescent="0.2">
      <c r="B52" s="12">
        <v>2021260468</v>
      </c>
      <c r="C52" s="28" t="s">
        <v>10</v>
      </c>
      <c r="D52" s="29" t="s">
        <v>15</v>
      </c>
      <c r="E52" s="30" t="s">
        <v>160</v>
      </c>
      <c r="F52" s="31" t="s">
        <v>79</v>
      </c>
      <c r="G52" s="31">
        <v>5913</v>
      </c>
      <c r="H52" s="32">
        <v>44154</v>
      </c>
      <c r="I52" s="24">
        <v>1500178.81</v>
      </c>
      <c r="J52" s="24"/>
      <c r="K52" s="24"/>
      <c r="L52" s="5">
        <f t="shared" si="1"/>
        <v>1500178.81</v>
      </c>
    </row>
    <row r="53" spans="2:55" ht="30" customHeight="1" x14ac:dyDescent="0.2">
      <c r="B53" s="12">
        <v>2021260474</v>
      </c>
      <c r="C53" s="13" t="s">
        <v>10</v>
      </c>
      <c r="D53" s="29" t="s">
        <v>33</v>
      </c>
      <c r="E53" s="30" t="s">
        <v>165</v>
      </c>
      <c r="F53" s="31" t="s">
        <v>23</v>
      </c>
      <c r="G53" s="31" t="s">
        <v>166</v>
      </c>
      <c r="H53" s="32">
        <v>44354</v>
      </c>
      <c r="I53" s="24">
        <v>102585.82</v>
      </c>
      <c r="J53" s="24">
        <v>22568.84</v>
      </c>
      <c r="K53" s="24"/>
      <c r="L53" s="5">
        <f t="shared" si="1"/>
        <v>125154.66</v>
      </c>
    </row>
    <row r="54" spans="2:55" ht="27" customHeight="1" x14ac:dyDescent="0.2">
      <c r="B54" s="12">
        <v>2021260474</v>
      </c>
      <c r="C54" s="13" t="s">
        <v>10</v>
      </c>
      <c r="D54" s="29" t="s">
        <v>14</v>
      </c>
      <c r="E54" s="30" t="s">
        <v>165</v>
      </c>
      <c r="F54" s="31" t="s">
        <v>23</v>
      </c>
      <c r="G54" s="31">
        <v>101</v>
      </c>
      <c r="H54" s="32">
        <v>44347</v>
      </c>
      <c r="I54" s="24">
        <v>31207.43</v>
      </c>
      <c r="J54" s="24">
        <v>6865.63</v>
      </c>
      <c r="K54" s="24"/>
      <c r="L54" s="5">
        <f t="shared" si="1"/>
        <v>38073.06</v>
      </c>
    </row>
    <row r="55" spans="2:55" ht="30" customHeight="1" x14ac:dyDescent="0.2">
      <c r="B55" s="12">
        <v>2021260475</v>
      </c>
      <c r="C55" s="13" t="s">
        <v>10</v>
      </c>
      <c r="D55" s="29" t="s">
        <v>35</v>
      </c>
      <c r="E55" s="15" t="s">
        <v>167</v>
      </c>
      <c r="F55" s="31" t="s">
        <v>34</v>
      </c>
      <c r="G55" s="31">
        <v>2006</v>
      </c>
      <c r="H55" s="32">
        <v>44347</v>
      </c>
      <c r="I55" s="24">
        <v>36296.5</v>
      </c>
      <c r="J55" s="24">
        <v>7985.23</v>
      </c>
      <c r="K55" s="24"/>
      <c r="L55" s="5">
        <f t="shared" si="1"/>
        <v>44281.729999999996</v>
      </c>
    </row>
    <row r="56" spans="2:55" s="4" customFormat="1" ht="24" customHeight="1" x14ac:dyDescent="0.2">
      <c r="B56" s="27">
        <v>2021260476</v>
      </c>
      <c r="C56" s="13" t="s">
        <v>10</v>
      </c>
      <c r="D56" s="29" t="s">
        <v>151</v>
      </c>
      <c r="E56" s="30" t="s">
        <v>168</v>
      </c>
      <c r="F56" s="31" t="s">
        <v>169</v>
      </c>
      <c r="G56" s="31">
        <v>620210018</v>
      </c>
      <c r="H56" s="17">
        <v>44357</v>
      </c>
      <c r="I56" s="24">
        <v>57431.4</v>
      </c>
      <c r="J56" s="24">
        <v>12634.91</v>
      </c>
      <c r="K56" s="24"/>
      <c r="L56" s="5">
        <f t="shared" si="1"/>
        <v>70066.31</v>
      </c>
    </row>
    <row r="57" spans="2:55" ht="24" customHeight="1" x14ac:dyDescent="0.2">
      <c r="B57" s="12">
        <v>2021260477</v>
      </c>
      <c r="C57" s="13" t="s">
        <v>10</v>
      </c>
      <c r="D57" s="29" t="s">
        <v>150</v>
      </c>
      <c r="E57" s="30" t="s">
        <v>168</v>
      </c>
      <c r="F57" s="31" t="s">
        <v>169</v>
      </c>
      <c r="G57" s="31">
        <v>125</v>
      </c>
      <c r="H57" s="32">
        <v>44358</v>
      </c>
      <c r="I57" s="24">
        <v>38287.599999999999</v>
      </c>
      <c r="J57" s="24">
        <v>8423.27</v>
      </c>
      <c r="K57" s="37"/>
      <c r="L57" s="5">
        <f t="shared" si="1"/>
        <v>46710.869999999995</v>
      </c>
    </row>
    <row r="58" spans="2:55" ht="24" customHeight="1" x14ac:dyDescent="0.2">
      <c r="B58" s="12">
        <v>2021260478</v>
      </c>
      <c r="C58" s="13" t="s">
        <v>10</v>
      </c>
      <c r="D58" s="29" t="s">
        <v>152</v>
      </c>
      <c r="E58" s="30" t="s">
        <v>170</v>
      </c>
      <c r="F58" s="31" t="s">
        <v>153</v>
      </c>
      <c r="G58" s="31">
        <v>9</v>
      </c>
      <c r="H58" s="32">
        <v>44355</v>
      </c>
      <c r="I58" s="24">
        <v>30172.46</v>
      </c>
      <c r="J58" s="24"/>
      <c r="K58" s="37">
        <v>5646.04</v>
      </c>
      <c r="L58" s="5">
        <f t="shared" si="1"/>
        <v>35818.5</v>
      </c>
    </row>
    <row r="59" spans="2:55" ht="24" customHeight="1" x14ac:dyDescent="0.2">
      <c r="B59" s="12">
        <v>2021260478</v>
      </c>
      <c r="C59" s="13" t="s">
        <v>10</v>
      </c>
      <c r="D59" s="29" t="s">
        <v>171</v>
      </c>
      <c r="E59" s="30" t="s">
        <v>170</v>
      </c>
      <c r="F59" s="31" t="s">
        <v>154</v>
      </c>
      <c r="G59" s="31">
        <v>96</v>
      </c>
      <c r="H59" s="32">
        <v>44356</v>
      </c>
      <c r="I59" s="24">
        <v>10348</v>
      </c>
      <c r="J59" s="24">
        <v>2276.56</v>
      </c>
      <c r="K59" s="37"/>
      <c r="L59" s="5">
        <f t="shared" si="1"/>
        <v>12624.56</v>
      </c>
    </row>
    <row r="60" spans="2:55" ht="24" customHeight="1" x14ac:dyDescent="0.2">
      <c r="B60" s="12">
        <v>2021260479</v>
      </c>
      <c r="C60" s="13" t="s">
        <v>10</v>
      </c>
      <c r="D60" s="29" t="s">
        <v>172</v>
      </c>
      <c r="E60" s="30" t="s">
        <v>173</v>
      </c>
      <c r="F60" s="31" t="s">
        <v>21</v>
      </c>
      <c r="G60" s="31" t="s">
        <v>174</v>
      </c>
      <c r="H60" s="32">
        <v>44356</v>
      </c>
      <c r="I60" s="24">
        <v>176833.39</v>
      </c>
      <c r="J60" s="24">
        <v>38903.35</v>
      </c>
      <c r="K60" s="37"/>
      <c r="L60" s="5">
        <f t="shared" si="1"/>
        <v>215736.74000000002</v>
      </c>
    </row>
    <row r="61" spans="2:55" ht="24" customHeight="1" x14ac:dyDescent="0.2">
      <c r="B61" s="12">
        <v>2021260480</v>
      </c>
      <c r="C61" s="13" t="s">
        <v>10</v>
      </c>
      <c r="D61" s="29" t="s">
        <v>18</v>
      </c>
      <c r="E61" s="30" t="s">
        <v>175</v>
      </c>
      <c r="F61" s="31" t="s">
        <v>149</v>
      </c>
      <c r="G61" s="31" t="s">
        <v>176</v>
      </c>
      <c r="H61" s="32">
        <v>44357</v>
      </c>
      <c r="I61" s="24">
        <v>4693.97</v>
      </c>
      <c r="J61" s="24">
        <v>1032.67</v>
      </c>
      <c r="K61" s="37"/>
      <c r="L61" s="5">
        <f t="shared" si="1"/>
        <v>5726.64</v>
      </c>
    </row>
    <row r="62" spans="2:55" ht="18" customHeight="1" x14ac:dyDescent="0.2">
      <c r="B62" s="12">
        <v>2021260481</v>
      </c>
      <c r="C62" s="13" t="s">
        <v>10</v>
      </c>
      <c r="D62" s="29" t="s">
        <v>16</v>
      </c>
      <c r="E62" s="30" t="s">
        <v>177</v>
      </c>
      <c r="F62" s="31" t="s">
        <v>178</v>
      </c>
      <c r="G62" s="31" t="s">
        <v>179</v>
      </c>
      <c r="H62" s="32">
        <v>44299</v>
      </c>
      <c r="I62" s="24">
        <v>183360.89</v>
      </c>
      <c r="J62" s="24"/>
      <c r="K62" s="37"/>
      <c r="L62" s="5">
        <f>I62+J62+K62</f>
        <v>183360.89</v>
      </c>
    </row>
    <row r="63" spans="2:55" ht="32.25" customHeight="1" x14ac:dyDescent="0.2">
      <c r="B63" s="12"/>
      <c r="C63" s="19"/>
      <c r="D63" s="20"/>
      <c r="E63" s="21"/>
      <c r="F63" s="22"/>
      <c r="G63" s="22"/>
      <c r="H63" s="44" t="s">
        <v>0</v>
      </c>
      <c r="I63" s="46">
        <f>SUM(I4:I62)</f>
        <v>64710461.32</v>
      </c>
      <c r="J63" s="46">
        <f t="shared" ref="J63:K63" si="2">SUM(J4:J62)</f>
        <v>492466.37000000005</v>
      </c>
      <c r="K63" s="46">
        <f t="shared" si="2"/>
        <v>5646.04</v>
      </c>
      <c r="L63" s="45">
        <f>SUM(L4:L62)</f>
        <v>65208573.729999997</v>
      </c>
    </row>
    <row r="64" spans="2:55" s="42" customFormat="1" x14ac:dyDescent="0.2">
      <c r="B64" s="38"/>
      <c r="C64" s="39"/>
      <c r="D64" s="39"/>
      <c r="E64" s="40"/>
      <c r="F64" s="39"/>
      <c r="G64" s="39"/>
      <c r="H64" s="39"/>
      <c r="I64" s="41"/>
      <c r="J64" s="41"/>
      <c r="K64" s="41"/>
      <c r="L64" s="4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</row>
  </sheetData>
  <mergeCells count="1">
    <mergeCell ref="B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E0271-AF87-4F74-B2E7-7838FD771779}">
  <dimension ref="A1:AZ23"/>
  <sheetViews>
    <sheetView topLeftCell="B1" workbookViewId="0">
      <selection activeCell="B1" sqref="B1:I1"/>
    </sheetView>
  </sheetViews>
  <sheetFormatPr defaultRowHeight="12.75" x14ac:dyDescent="0.2"/>
  <cols>
    <col min="1" max="1" width="2.7109375" customWidth="1"/>
    <col min="2" max="2" width="15.7109375" style="43" customWidth="1"/>
    <col min="3" max="3" width="12.28515625" customWidth="1"/>
    <col min="4" max="4" width="36.5703125" style="1" customWidth="1"/>
    <col min="5" max="5" width="121.7109375" customWidth="1"/>
    <col min="6" max="6" width="38.5703125" style="1" customWidth="1"/>
    <col min="7" max="8" width="14.85546875" style="1" customWidth="1"/>
    <col min="9" max="9" width="22.85546875" style="2" customWidth="1"/>
    <col min="10" max="10" width="26.5703125" customWidth="1"/>
  </cols>
  <sheetData>
    <row r="1" spans="1:9" ht="27" customHeight="1" x14ac:dyDescent="0.3">
      <c r="A1" s="3"/>
      <c r="B1" s="61" t="s">
        <v>192</v>
      </c>
      <c r="C1" s="61"/>
      <c r="D1" s="61"/>
      <c r="E1" s="61"/>
      <c r="F1" s="61"/>
      <c r="G1" s="61"/>
      <c r="H1" s="61"/>
      <c r="I1" s="61"/>
    </row>
    <row r="2" spans="1:9" ht="3" hidden="1" customHeight="1" x14ac:dyDescent="0.2">
      <c r="B2" s="6"/>
      <c r="C2" s="6"/>
      <c r="D2" s="6"/>
      <c r="E2" s="6"/>
      <c r="F2" s="6"/>
      <c r="G2" s="6"/>
      <c r="H2" s="6"/>
      <c r="I2" s="6"/>
    </row>
    <row r="3" spans="1:9" s="7" customFormat="1" ht="45" customHeight="1" x14ac:dyDescent="0.2">
      <c r="B3" s="8" t="s">
        <v>4</v>
      </c>
      <c r="C3" s="9" t="s">
        <v>9</v>
      </c>
      <c r="D3" s="9" t="s">
        <v>5</v>
      </c>
      <c r="E3" s="9" t="s">
        <v>6</v>
      </c>
      <c r="F3" s="8" t="s">
        <v>3</v>
      </c>
      <c r="G3" s="9" t="s">
        <v>7</v>
      </c>
      <c r="H3" s="9" t="s">
        <v>8</v>
      </c>
      <c r="I3" s="10" t="s">
        <v>1</v>
      </c>
    </row>
    <row r="4" spans="1:9" ht="21" customHeight="1" x14ac:dyDescent="0.2">
      <c r="B4" s="12"/>
      <c r="C4" s="13" t="s">
        <v>28</v>
      </c>
      <c r="D4" s="29" t="s">
        <v>25</v>
      </c>
      <c r="E4" s="30" t="s">
        <v>56</v>
      </c>
      <c r="F4" s="31"/>
      <c r="G4" s="31"/>
      <c r="H4" s="32"/>
      <c r="I4" s="24">
        <v>2864121.63</v>
      </c>
    </row>
    <row r="5" spans="1:9" ht="21" customHeight="1" x14ac:dyDescent="0.2">
      <c r="B5" s="12"/>
      <c r="C5" s="13" t="s">
        <v>28</v>
      </c>
      <c r="D5" s="29" t="s">
        <v>25</v>
      </c>
      <c r="E5" s="30" t="s">
        <v>56</v>
      </c>
      <c r="F5" s="31"/>
      <c r="G5" s="31"/>
      <c r="H5" s="32"/>
      <c r="I5" s="24">
        <v>1893068.35</v>
      </c>
    </row>
    <row r="6" spans="1:9" ht="18" customHeight="1" x14ac:dyDescent="0.2">
      <c r="B6" s="12"/>
      <c r="C6" s="13" t="s">
        <v>28</v>
      </c>
      <c r="D6" s="29" t="s">
        <v>19</v>
      </c>
      <c r="E6" s="30" t="s">
        <v>56</v>
      </c>
      <c r="F6" s="31"/>
      <c r="G6" s="31"/>
      <c r="H6" s="32"/>
      <c r="I6" s="24">
        <v>7922005.6699999999</v>
      </c>
    </row>
    <row r="7" spans="1:9" ht="21" customHeight="1" x14ac:dyDescent="0.2">
      <c r="B7" s="12"/>
      <c r="C7" s="13" t="s">
        <v>28</v>
      </c>
      <c r="D7" s="29" t="s">
        <v>19</v>
      </c>
      <c r="E7" s="30" t="s">
        <v>56</v>
      </c>
      <c r="F7" s="31"/>
      <c r="G7" s="31"/>
      <c r="H7" s="32"/>
      <c r="I7" s="24">
        <v>4728618.74</v>
      </c>
    </row>
    <row r="8" spans="1:9" s="11" customFormat="1" ht="45.75" customHeight="1" x14ac:dyDescent="0.2">
      <c r="B8" s="12">
        <v>2021260308</v>
      </c>
      <c r="C8" s="13" t="s">
        <v>28</v>
      </c>
      <c r="D8" s="14" t="s">
        <v>58</v>
      </c>
      <c r="E8" s="15" t="s">
        <v>59</v>
      </c>
      <c r="F8" s="51" t="s">
        <v>60</v>
      </c>
      <c r="G8" s="16">
        <v>5242</v>
      </c>
      <c r="H8" s="17">
        <v>44259</v>
      </c>
      <c r="I8" s="18">
        <v>7214431.5300000003</v>
      </c>
    </row>
    <row r="9" spans="1:9" s="25" customFormat="1" ht="39" customHeight="1" x14ac:dyDescent="0.2">
      <c r="B9" s="12">
        <v>2021260309</v>
      </c>
      <c r="C9" s="13" t="s">
        <v>27</v>
      </c>
      <c r="D9" s="14" t="s">
        <v>58</v>
      </c>
      <c r="E9" s="15" t="s">
        <v>59</v>
      </c>
      <c r="F9" s="51" t="s">
        <v>61</v>
      </c>
      <c r="G9" s="16">
        <v>5242</v>
      </c>
      <c r="H9" s="17">
        <v>44259</v>
      </c>
      <c r="I9" s="18">
        <v>2785568.48</v>
      </c>
    </row>
    <row r="10" spans="1:9" ht="24" customHeight="1" x14ac:dyDescent="0.2">
      <c r="B10" s="12"/>
      <c r="C10" s="28" t="s">
        <v>28</v>
      </c>
      <c r="D10" s="29" t="s">
        <v>24</v>
      </c>
      <c r="E10" s="30" t="s">
        <v>56</v>
      </c>
      <c r="F10" s="31"/>
      <c r="G10" s="31"/>
      <c r="H10" s="32">
        <v>44316</v>
      </c>
      <c r="I10" s="24">
        <v>3010308.23</v>
      </c>
    </row>
    <row r="11" spans="1:9" ht="21" customHeight="1" x14ac:dyDescent="0.2">
      <c r="B11" s="12"/>
      <c r="C11" s="28" t="s">
        <v>27</v>
      </c>
      <c r="D11" s="29" t="s">
        <v>24</v>
      </c>
      <c r="E11" s="30" t="s">
        <v>56</v>
      </c>
      <c r="F11" s="31"/>
      <c r="G11" s="31"/>
      <c r="H11" s="32">
        <v>44316</v>
      </c>
      <c r="I11" s="24">
        <v>1989691.77</v>
      </c>
    </row>
    <row r="12" spans="1:9" ht="36" customHeight="1" x14ac:dyDescent="0.2">
      <c r="B12" s="12">
        <v>2021260350</v>
      </c>
      <c r="C12" s="13" t="s">
        <v>28</v>
      </c>
      <c r="D12" s="14" t="s">
        <v>16</v>
      </c>
      <c r="E12" s="49" t="s">
        <v>89</v>
      </c>
      <c r="F12" s="16" t="s">
        <v>36</v>
      </c>
      <c r="G12" s="16">
        <v>8242</v>
      </c>
      <c r="H12" s="17">
        <v>44302</v>
      </c>
      <c r="I12" s="18">
        <v>94158.58</v>
      </c>
    </row>
    <row r="13" spans="1:9" ht="44.25" customHeight="1" x14ac:dyDescent="0.2">
      <c r="B13" s="12">
        <v>2021260352</v>
      </c>
      <c r="C13" s="13" t="s">
        <v>27</v>
      </c>
      <c r="D13" s="14" t="s">
        <v>16</v>
      </c>
      <c r="E13" s="49" t="s">
        <v>89</v>
      </c>
      <c r="F13" s="16" t="s">
        <v>36</v>
      </c>
      <c r="G13" s="16">
        <v>8242</v>
      </c>
      <c r="H13" s="17">
        <v>44302</v>
      </c>
      <c r="I13" s="18">
        <v>56495.15</v>
      </c>
    </row>
    <row r="14" spans="1:9" ht="21" customHeight="1" x14ac:dyDescent="0.2">
      <c r="B14" s="12"/>
      <c r="C14" s="28" t="s">
        <v>28</v>
      </c>
      <c r="D14" s="29" t="s">
        <v>26</v>
      </c>
      <c r="E14" s="30" t="s">
        <v>56</v>
      </c>
      <c r="F14" s="35"/>
      <c r="G14" s="16"/>
      <c r="H14" s="32">
        <v>44337</v>
      </c>
      <c r="I14" s="24">
        <v>9030924.6999999993</v>
      </c>
    </row>
    <row r="15" spans="1:9" s="33" customFormat="1" ht="21" customHeight="1" x14ac:dyDescent="0.2">
      <c r="B15" s="12"/>
      <c r="C15" s="28" t="s">
        <v>27</v>
      </c>
      <c r="D15" s="29" t="s">
        <v>26</v>
      </c>
      <c r="E15" s="30" t="s">
        <v>56</v>
      </c>
      <c r="F15" s="16"/>
      <c r="G15" s="16"/>
      <c r="H15" s="32">
        <v>44337</v>
      </c>
      <c r="I15" s="24">
        <v>5969075.3099999996</v>
      </c>
    </row>
    <row r="16" spans="1:9" ht="33.75" customHeight="1" x14ac:dyDescent="0.2">
      <c r="B16" s="12">
        <v>2021260371</v>
      </c>
      <c r="C16" s="13" t="s">
        <v>28</v>
      </c>
      <c r="D16" s="14" t="s">
        <v>16</v>
      </c>
      <c r="E16" s="49" t="s">
        <v>98</v>
      </c>
      <c r="F16" s="16" t="s">
        <v>36</v>
      </c>
      <c r="G16" s="16">
        <v>9129</v>
      </c>
      <c r="H16" s="17">
        <v>44315</v>
      </c>
      <c r="I16" s="18">
        <v>67027.64</v>
      </c>
    </row>
    <row r="17" spans="2:52" ht="39.75" customHeight="1" x14ac:dyDescent="0.2">
      <c r="B17" s="12">
        <v>2021260372</v>
      </c>
      <c r="C17" s="13" t="s">
        <v>27</v>
      </c>
      <c r="D17" s="14" t="s">
        <v>16</v>
      </c>
      <c r="E17" s="49" t="s">
        <v>98</v>
      </c>
      <c r="F17" s="16" t="s">
        <v>36</v>
      </c>
      <c r="G17" s="16">
        <v>9129</v>
      </c>
      <c r="H17" s="17">
        <v>44315</v>
      </c>
      <c r="I17" s="18">
        <v>44302.559999999998</v>
      </c>
    </row>
    <row r="18" spans="2:52" ht="21" customHeight="1" x14ac:dyDescent="0.2">
      <c r="B18" s="12">
        <v>2021260411</v>
      </c>
      <c r="C18" s="28" t="s">
        <v>28</v>
      </c>
      <c r="D18" s="29" t="s">
        <v>117</v>
      </c>
      <c r="E18" s="30" t="s">
        <v>118</v>
      </c>
      <c r="F18" s="31" t="s">
        <v>119</v>
      </c>
      <c r="G18" s="31">
        <v>553</v>
      </c>
      <c r="H18" s="32">
        <v>44187</v>
      </c>
      <c r="I18" s="24">
        <v>43845577.780000001</v>
      </c>
    </row>
    <row r="19" spans="2:52" ht="27" customHeight="1" x14ac:dyDescent="0.2">
      <c r="B19" s="12">
        <v>2021260412</v>
      </c>
      <c r="C19" s="28" t="s">
        <v>27</v>
      </c>
      <c r="D19" s="29" t="s">
        <v>117</v>
      </c>
      <c r="E19" s="30" t="s">
        <v>118</v>
      </c>
      <c r="F19" s="31" t="s">
        <v>120</v>
      </c>
      <c r="G19" s="31">
        <v>554</v>
      </c>
      <c r="H19" s="32">
        <v>44188</v>
      </c>
      <c r="I19" s="24">
        <v>28980150.379999999</v>
      </c>
    </row>
    <row r="20" spans="2:52" ht="30.75" customHeight="1" x14ac:dyDescent="0.2">
      <c r="B20" s="12">
        <v>2021260472</v>
      </c>
      <c r="C20" s="13" t="s">
        <v>28</v>
      </c>
      <c r="D20" s="14" t="s">
        <v>16</v>
      </c>
      <c r="E20" s="49" t="s">
        <v>163</v>
      </c>
      <c r="F20" s="16" t="s">
        <v>164</v>
      </c>
      <c r="G20" s="16">
        <v>11172</v>
      </c>
      <c r="H20" s="17">
        <v>44350</v>
      </c>
      <c r="I20" s="18">
        <v>749398.17</v>
      </c>
    </row>
    <row r="21" spans="2:52" ht="34.5" customHeight="1" x14ac:dyDescent="0.2">
      <c r="B21" s="12">
        <v>2021260473</v>
      </c>
      <c r="C21" s="13" t="s">
        <v>27</v>
      </c>
      <c r="D21" s="14" t="s">
        <v>16</v>
      </c>
      <c r="E21" s="49" t="s">
        <v>163</v>
      </c>
      <c r="F21" s="16" t="s">
        <v>164</v>
      </c>
      <c r="G21" s="16">
        <v>11172</v>
      </c>
      <c r="H21" s="17">
        <v>44350</v>
      </c>
      <c r="I21" s="18">
        <v>495321.83</v>
      </c>
    </row>
    <row r="22" spans="2:52" ht="32.25" customHeight="1" x14ac:dyDescent="0.2">
      <c r="B22" s="12"/>
      <c r="C22" s="19"/>
      <c r="D22" s="20"/>
      <c r="E22" s="21"/>
      <c r="F22" s="22"/>
      <c r="G22" s="22"/>
      <c r="H22" s="44" t="s">
        <v>0</v>
      </c>
      <c r="I22" s="45">
        <f>SUM(I4:I21)</f>
        <v>121740246.5</v>
      </c>
    </row>
    <row r="23" spans="2:52" s="42" customFormat="1" x14ac:dyDescent="0.2">
      <c r="B23" s="38"/>
      <c r="C23" s="39"/>
      <c r="D23" s="39"/>
      <c r="E23" s="40"/>
      <c r="F23" s="39"/>
      <c r="G23" s="39"/>
      <c r="H23" s="39"/>
      <c r="I23" s="4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</row>
  </sheetData>
  <mergeCells count="1">
    <mergeCell ref="B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A781-3514-4A40-B9F7-A352358DFE6B}">
  <dimension ref="A1:AZ10"/>
  <sheetViews>
    <sheetView workbookViewId="0">
      <selection activeCell="B1" sqref="B1:I1"/>
    </sheetView>
  </sheetViews>
  <sheetFormatPr defaultRowHeight="12.75" x14ac:dyDescent="0.2"/>
  <cols>
    <col min="1" max="1" width="2.7109375" customWidth="1"/>
    <col min="2" max="2" width="14.28515625" style="43" customWidth="1"/>
    <col min="3" max="3" width="10.42578125" customWidth="1"/>
    <col min="4" max="4" width="13.5703125" style="1" customWidth="1"/>
    <col min="5" max="5" width="143.42578125" customWidth="1"/>
    <col min="6" max="6" width="23.42578125" style="1" customWidth="1"/>
    <col min="7" max="7" width="20.42578125" style="1" customWidth="1"/>
    <col min="8" max="8" width="22.7109375" style="1" customWidth="1"/>
    <col min="9" max="9" width="18.42578125" style="2" customWidth="1"/>
  </cols>
  <sheetData>
    <row r="1" spans="1:52" ht="27" customHeight="1" x14ac:dyDescent="0.3">
      <c r="A1" s="3"/>
      <c r="B1" s="61" t="s">
        <v>193</v>
      </c>
      <c r="C1" s="61"/>
      <c r="D1" s="61"/>
      <c r="E1" s="61"/>
      <c r="F1" s="61"/>
      <c r="G1" s="61"/>
      <c r="H1" s="61"/>
      <c r="I1" s="61"/>
    </row>
    <row r="2" spans="1:52" ht="3" hidden="1" customHeight="1" x14ac:dyDescent="0.2">
      <c r="B2" s="6"/>
      <c r="C2" s="6"/>
      <c r="D2" s="6"/>
      <c r="E2" s="6"/>
      <c r="F2" s="6"/>
      <c r="G2" s="6"/>
      <c r="H2" s="6"/>
      <c r="I2" s="6"/>
    </row>
    <row r="3" spans="1:52" s="7" customFormat="1" ht="45" customHeight="1" x14ac:dyDescent="0.2">
      <c r="B3" s="8" t="s">
        <v>4</v>
      </c>
      <c r="C3" s="9" t="s">
        <v>9</v>
      </c>
      <c r="D3" s="9" t="s">
        <v>5</v>
      </c>
      <c r="E3" s="9" t="s">
        <v>6</v>
      </c>
      <c r="F3" s="8" t="s">
        <v>3</v>
      </c>
      <c r="G3" s="9" t="s">
        <v>7</v>
      </c>
      <c r="H3" s="9" t="s">
        <v>8</v>
      </c>
      <c r="I3" s="10" t="s">
        <v>1</v>
      </c>
    </row>
    <row r="4" spans="1:52" ht="24" customHeight="1" x14ac:dyDescent="0.2">
      <c r="B4" s="12">
        <v>2021260282</v>
      </c>
      <c r="C4" s="28" t="s">
        <v>38</v>
      </c>
      <c r="D4" s="29" t="s">
        <v>13</v>
      </c>
      <c r="E4" s="30" t="s">
        <v>46</v>
      </c>
      <c r="F4" s="31" t="s">
        <v>47</v>
      </c>
      <c r="G4" s="31" t="s">
        <v>48</v>
      </c>
      <c r="H4" s="32" t="s">
        <v>39</v>
      </c>
      <c r="I4" s="47">
        <v>363662.18</v>
      </c>
    </row>
    <row r="5" spans="1:52" ht="40.5" customHeight="1" x14ac:dyDescent="0.2">
      <c r="B5" s="12">
        <v>2021260283</v>
      </c>
      <c r="C5" s="28" t="s">
        <v>38</v>
      </c>
      <c r="D5" s="29" t="s">
        <v>13</v>
      </c>
      <c r="E5" s="48" t="s">
        <v>49</v>
      </c>
      <c r="F5" s="31" t="s">
        <v>29</v>
      </c>
      <c r="G5" s="31">
        <v>5909</v>
      </c>
      <c r="H5" s="32">
        <v>44134</v>
      </c>
      <c r="I5" s="24">
        <v>2953562.56</v>
      </c>
    </row>
    <row r="6" spans="1:52" ht="21" customHeight="1" x14ac:dyDescent="0.2">
      <c r="B6" s="12">
        <v>2021260310</v>
      </c>
      <c r="C6" s="28" t="s">
        <v>38</v>
      </c>
      <c r="D6" s="29" t="s">
        <v>13</v>
      </c>
      <c r="E6" s="15" t="s">
        <v>64</v>
      </c>
      <c r="F6" s="16" t="s">
        <v>29</v>
      </c>
      <c r="G6" s="16" t="s">
        <v>62</v>
      </c>
      <c r="H6" s="17" t="s">
        <v>63</v>
      </c>
      <c r="I6" s="18">
        <v>2708893.47</v>
      </c>
    </row>
    <row r="7" spans="1:52" s="36" customFormat="1" ht="21" customHeight="1" x14ac:dyDescent="0.2">
      <c r="B7" s="12">
        <v>2021260465</v>
      </c>
      <c r="C7" s="28" t="s">
        <v>38</v>
      </c>
      <c r="D7" s="29" t="s">
        <v>13</v>
      </c>
      <c r="E7" s="30" t="s">
        <v>155</v>
      </c>
      <c r="F7" s="31" t="s">
        <v>29</v>
      </c>
      <c r="G7" s="31">
        <v>968</v>
      </c>
      <c r="H7" s="32">
        <v>44284</v>
      </c>
      <c r="I7" s="47">
        <v>533899.03</v>
      </c>
    </row>
    <row r="8" spans="1:52" ht="30" customHeight="1" x14ac:dyDescent="0.2">
      <c r="B8" s="12">
        <v>2021260471</v>
      </c>
      <c r="C8" s="28" t="s">
        <v>38</v>
      </c>
      <c r="D8" s="29" t="s">
        <v>13</v>
      </c>
      <c r="E8" s="30" t="s">
        <v>161</v>
      </c>
      <c r="F8" s="31" t="s">
        <v>29</v>
      </c>
      <c r="G8" s="31" t="s">
        <v>162</v>
      </c>
      <c r="H8" s="32" t="s">
        <v>63</v>
      </c>
      <c r="I8" s="47">
        <v>39041.660000000003</v>
      </c>
    </row>
    <row r="9" spans="1:52" ht="32.25" customHeight="1" x14ac:dyDescent="0.2">
      <c r="B9" s="12"/>
      <c r="C9" s="19"/>
      <c r="D9" s="20"/>
      <c r="E9" s="21"/>
      <c r="F9" s="22"/>
      <c r="G9" s="22"/>
      <c r="H9" s="44" t="s">
        <v>0</v>
      </c>
      <c r="I9" s="45">
        <f>SUM(I4:I8)</f>
        <v>6599058.9000000013</v>
      </c>
    </row>
    <row r="10" spans="1:52" s="42" customFormat="1" x14ac:dyDescent="0.2">
      <c r="B10" s="38"/>
      <c r="C10" s="39"/>
      <c r="D10" s="39"/>
      <c r="E10" s="40"/>
      <c r="F10" s="39"/>
      <c r="G10" s="39"/>
      <c r="H10" s="39"/>
      <c r="I10" s="4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</row>
  </sheetData>
  <mergeCells count="1">
    <mergeCell ref="B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13DE-E2D6-4277-9B0B-544938E907D3}">
  <dimension ref="A1:BB6"/>
  <sheetViews>
    <sheetView tabSelected="1" workbookViewId="0">
      <selection activeCell="E16" sqref="E16"/>
    </sheetView>
  </sheetViews>
  <sheetFormatPr defaultRowHeight="12.75" x14ac:dyDescent="0.2"/>
  <cols>
    <col min="1" max="1" width="2.7109375" customWidth="1"/>
    <col min="2" max="2" width="14.42578125" style="43" customWidth="1"/>
    <col min="3" max="3" width="10.7109375" customWidth="1"/>
    <col min="4" max="4" width="18.7109375" style="1" customWidth="1"/>
    <col min="5" max="5" width="65" customWidth="1"/>
    <col min="6" max="6" width="23.28515625" style="1" customWidth="1"/>
    <col min="7" max="7" width="15.5703125" style="1" customWidth="1"/>
    <col min="8" max="8" width="15.85546875" style="1" customWidth="1"/>
    <col min="9" max="9" width="17" style="2" customWidth="1"/>
    <col min="10" max="10" width="15" style="2" customWidth="1"/>
    <col min="11" max="11" width="18.7109375" style="1" customWidth="1"/>
  </cols>
  <sheetData>
    <row r="1" spans="1:54" ht="27" customHeight="1" x14ac:dyDescent="0.3">
      <c r="A1" s="3"/>
      <c r="B1" s="61" t="s">
        <v>194</v>
      </c>
      <c r="C1" s="61"/>
      <c r="D1" s="61"/>
      <c r="E1" s="61"/>
      <c r="F1" s="61"/>
      <c r="G1" s="61"/>
      <c r="H1" s="61"/>
      <c r="I1" s="61"/>
      <c r="J1" s="61"/>
      <c r="K1" s="61"/>
    </row>
    <row r="2" spans="1:54" ht="3" hidden="1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</row>
    <row r="3" spans="1:54" s="7" customFormat="1" ht="45" customHeight="1" x14ac:dyDescent="0.2">
      <c r="B3" s="8" t="s">
        <v>4</v>
      </c>
      <c r="C3" s="9" t="s">
        <v>9</v>
      </c>
      <c r="D3" s="9" t="s">
        <v>5</v>
      </c>
      <c r="E3" s="9" t="s">
        <v>6</v>
      </c>
      <c r="F3" s="8" t="s">
        <v>3</v>
      </c>
      <c r="G3" s="9" t="s">
        <v>7</v>
      </c>
      <c r="H3" s="9" t="s">
        <v>8</v>
      </c>
      <c r="I3" s="10" t="s">
        <v>1</v>
      </c>
      <c r="J3" s="10" t="s">
        <v>2</v>
      </c>
      <c r="K3" s="9" t="s">
        <v>0</v>
      </c>
    </row>
    <row r="4" spans="1:54" ht="30" customHeight="1" x14ac:dyDescent="0.2">
      <c r="B4" s="12">
        <v>2021260407</v>
      </c>
      <c r="C4" s="13" t="s">
        <v>128</v>
      </c>
      <c r="D4" s="29" t="s">
        <v>18</v>
      </c>
      <c r="E4" s="30" t="s">
        <v>129</v>
      </c>
      <c r="F4" s="35" t="s">
        <v>132</v>
      </c>
      <c r="G4" s="16" t="s">
        <v>130</v>
      </c>
      <c r="H4" s="17">
        <v>44315</v>
      </c>
      <c r="I4" s="18">
        <v>9094.2999999999993</v>
      </c>
      <c r="J4" s="18">
        <v>2000.75</v>
      </c>
      <c r="K4" s="5">
        <f>I4+J4</f>
        <v>11095.05</v>
      </c>
    </row>
    <row r="5" spans="1:54" ht="32.25" customHeight="1" x14ac:dyDescent="0.2">
      <c r="B5" s="12"/>
      <c r="C5" s="19"/>
      <c r="D5" s="20"/>
      <c r="E5" s="21"/>
      <c r="F5" s="22"/>
      <c r="G5" s="22"/>
      <c r="H5" s="44" t="s">
        <v>0</v>
      </c>
      <c r="I5" s="46">
        <f>SUM(I4:I4)</f>
        <v>9094.2999999999993</v>
      </c>
      <c r="J5" s="46">
        <f>SUM(J4:J4)</f>
        <v>2000.75</v>
      </c>
      <c r="K5" s="45">
        <f>SUM(K4:K4)</f>
        <v>11095.05</v>
      </c>
    </row>
    <row r="6" spans="1:54" s="42" customFormat="1" x14ac:dyDescent="0.2">
      <c r="B6" s="38"/>
      <c r="C6" s="39"/>
      <c r="D6" s="39"/>
      <c r="E6" s="40"/>
      <c r="F6" s="39"/>
      <c r="G6" s="39"/>
      <c r="H6" s="39"/>
      <c r="I6" s="41"/>
      <c r="J6" s="41"/>
      <c r="K6" s="4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</sheetData>
  <mergeCells count="1">
    <mergeCell ref="B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RIEPILOGO 2 TRIM.2021</vt:lpstr>
      <vt:lpstr>PON SPAO</vt:lpstr>
      <vt:lpstr>PON IOG</vt:lpstr>
      <vt:lpstr>POC SPAO</vt:lpstr>
      <vt:lpstr>FORWORK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Fiorani Rita</dc:creator>
  <cp:lastModifiedBy>Fiorani Rita</cp:lastModifiedBy>
  <cp:lastPrinted>2020-10-13T12:27:09Z</cp:lastPrinted>
  <dcterms:created xsi:type="dcterms:W3CDTF">2018-01-15T07:15:08Z</dcterms:created>
  <dcterms:modified xsi:type="dcterms:W3CDTF">2021-09-08T11:20:31Z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