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fiorani\Desktop\CARTELLE\SAP\"/>
    </mc:Choice>
  </mc:AlternateContent>
  <bookViews>
    <workbookView xWindow="-120" yWindow="-120" windowWidth="30960" windowHeight="16920" activeTab="2"/>
  </bookViews>
  <sheets>
    <sheet name="RIEPILOGO 1 TRIM.2022" sheetId="27" r:id="rId1"/>
    <sheet name="PON SPAO 1 TRIM.2022" sheetId="35" r:id="rId2"/>
    <sheet name="PON IOG 1 TRIM.2022" sheetId="34" r:id="rId3"/>
    <sheet name="POC SPAO 1 TRIM.2022 " sheetId="33" r:id="rId4"/>
    <sheet name="DIV.4 1 TR.2022" sheetId="31" r:id="rId5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4" l="1"/>
  <c r="E8" i="27"/>
  <c r="I14" i="33" l="1"/>
  <c r="J65" i="35" l="1"/>
  <c r="K65" i="35"/>
  <c r="I65" i="35"/>
  <c r="L4" i="31"/>
  <c r="L64" i="35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65" i="35" s="1"/>
</calcChain>
</file>

<file path=xl/sharedStrings.xml><?xml version="1.0" encoding="utf-8"?>
<sst xmlns="http://schemas.openxmlformats.org/spreadsheetml/2006/main" count="452" uniqueCount="202">
  <si>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</si>
  <si>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</si>
  <si>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</si>
  <si>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</si>
  <si>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</si>
  <si>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</si>
  <si>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</si>
  <si>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</si>
  <si>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</si>
  <si>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</si>
  <si>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P002_FSE</t>
  </si>
  <si>
    <t>IRPEF</t>
  </si>
  <si>
    <t>ANPAL SERVIZI S.P.A.</t>
  </si>
  <si>
    <t>P001_YEI</t>
  </si>
  <si>
    <t>P001_FSE</t>
  </si>
  <si>
    <t>ALMAVIVA</t>
  </si>
  <si>
    <t>CONSORZIO LEONARDO S. E L.</t>
  </si>
  <si>
    <t>POC SPAO</t>
  </si>
  <si>
    <t>DD. 81/2020</t>
  </si>
  <si>
    <t xml:space="preserve">DD.570/2019 </t>
  </si>
  <si>
    <t>STUDIO BERSANI MANNA</t>
  </si>
  <si>
    <t>INTERVENTO</t>
  </si>
  <si>
    <t>DIVISIONE</t>
  </si>
  <si>
    <t>PERIODO</t>
  </si>
  <si>
    <t>PON SPAO</t>
  </si>
  <si>
    <t>3^</t>
  </si>
  <si>
    <t>PON IOG</t>
  </si>
  <si>
    <t xml:space="preserve">TOTALE </t>
  </si>
  <si>
    <t>CLES</t>
  </si>
  <si>
    <t>DD.526/2018</t>
  </si>
  <si>
    <t>DD. 254/2020</t>
  </si>
  <si>
    <t>REGIONE LOMBARDIA</t>
  </si>
  <si>
    <t>ANPAL SERVIZI</t>
  </si>
  <si>
    <t>ECOTER</t>
  </si>
  <si>
    <t>DD.570/2019 E DD.15/2021</t>
  </si>
  <si>
    <t>ANPAL-CLP-00260-AS-PA 2020-LINEA 19-MONITORAGGIO E VALUTAZIONE PAL-CUP I59F19000430006</t>
  </si>
  <si>
    <t>DD.332/II/2015</t>
  </si>
  <si>
    <t>DD. 543/2018</t>
  </si>
  <si>
    <t>ID 259-AS-PA 2020-LINEA 18-BENCHMARKING E INTERNAZIONALE-CUP I59F19000430006</t>
  </si>
  <si>
    <t>ALMAVIVA S.P.A.</t>
  </si>
  <si>
    <t>S.A.S. INSTITUTE S.R.L.</t>
  </si>
  <si>
    <t>ORACLE ITALIA S.R.L.</t>
  </si>
  <si>
    <t>INTERVENTI VARI</t>
  </si>
  <si>
    <t>4^</t>
  </si>
  <si>
    <t xml:space="preserve">RINNOVO SUPPORTO TECNICO PER ADESIONE AL SISTEMA PUBBLICO DI IDENTITA' DIGITALE (SPID) </t>
  </si>
  <si>
    <t>1323880.A</t>
  </si>
  <si>
    <t>INTELLERA CONSULTING S.R.L.</t>
  </si>
  <si>
    <t>CONVENZIONE CONSIP LOTTO 9 SAL 17 PERIODO 1/1/2021-28/2/2021 CIG 74715749E8 CUP E51F17000010006</t>
  </si>
  <si>
    <t>DD.543/2018</t>
  </si>
  <si>
    <t>PA1537</t>
  </si>
  <si>
    <t>SIGMA LOTTO 4 SAL GENNAIO 2021 CIG 8230936F3F CUP E51D20001170006</t>
  </si>
  <si>
    <t>DD.81/2020</t>
  </si>
  <si>
    <t>INDRA ITALIA S.P.A.</t>
  </si>
  <si>
    <t>SIGMA LOTTO 4 SAL NOVEMBRE 2020 CIG 8230936F3F CUP E51D20001170006</t>
  </si>
  <si>
    <t>EY ADVISORY S.P.A.</t>
  </si>
  <si>
    <t>AT EURES SAL PERIODO 9/7/2021-8/11/2021 CIG 7411242E5C CUP E51D18000170007</t>
  </si>
  <si>
    <t>IT03I3B2200023</t>
  </si>
  <si>
    <t>ECOTER S.R.L.</t>
  </si>
  <si>
    <t>CONVENZIONE CONSIP LOTTO 9 SAL 17 PERIODO 1/1/2021-28/2/2021 CIG 74715749E8 CUP E51F17000010006-LA FATTURA VIENE PAGATA AD INTELLERA C. COME INDICATO NELLA FATTURA</t>
  </si>
  <si>
    <t>01/2022/IMM</t>
  </si>
  <si>
    <t>2018ANPALCCO003_ACC</t>
  </si>
  <si>
    <t>SERV.ASS.TECNICA E GESTIONALE A SUPPORTO DELLE ATT.DI COORD. DEL PROGETTO FORWORK-SAL 4 DAL 3/9/2021-2/12/2021 CIG 8482889D71 CUP 132C17000200006</t>
  </si>
  <si>
    <t>GRANT AGREEMENT VS/2017/0446</t>
  </si>
  <si>
    <t>IT03I3B2200225</t>
  </si>
  <si>
    <t>CONVENZIONE SERVIZI DI CONTACT CENTER IN OUTSOURCING 2 LOTTO 3-SAL 21 NOVEMBRE 2021-CIG 8223456292-CUPE51D19000010007</t>
  </si>
  <si>
    <t>REGIONE MOLISE</t>
  </si>
  <si>
    <t>TRASFERIMENTO RISORSE PON IOG CIRCUITO 1</t>
  </si>
  <si>
    <t>SIGMA LOTTO 4 SAL FEBBRAIO 2021 CIG 8230936F3F CUP E51D20001170006</t>
  </si>
  <si>
    <t>21.1.2022</t>
  </si>
  <si>
    <t>CONSORZIO LEONARDO SERVIZI E LAVORI</t>
  </si>
  <si>
    <t>CONVENZIONE SERVIZI DI CONTACT CENTER IN OUTSOURCING 2 LOTTO 3-SAL 22 DICEMBRE 2021-CIG 8223456292-CUPE51D19000010007</t>
  </si>
  <si>
    <t>25.1.2022</t>
  </si>
  <si>
    <t xml:space="preserve">PIANO DI RAFFORZAMENTO DEI CENTRI PER L'IMPIEGO RICHIESTA QUOTA ANTICIPO 30% </t>
  </si>
  <si>
    <t>DD.215/2019</t>
  </si>
  <si>
    <t>REGIONE CALABRIA</t>
  </si>
  <si>
    <t>DD.570/2019-DD.15/2021-DD.203/2021</t>
  </si>
  <si>
    <t>ID 251-AS--PA 2020-LINEA 13-SVILUPPI DEI SISTEMI INFORMATIVI-CUP I51G19001630006</t>
  </si>
  <si>
    <t>ID 246-PA 2020-COORDINAMENTO SEZIONE 3-CUP I59F19000390006</t>
  </si>
  <si>
    <t>INVITALIA</t>
  </si>
  <si>
    <t>FONDO ROTATIVO NAZIONALE SELFIEMPLOYMENT-CUP I59G16000190006</t>
  </si>
  <si>
    <t>D.C.S. 9/2022</t>
  </si>
  <si>
    <t>SIGMA LOTTO 4-SAL FEBBRAIO 2021-CUP E51D20001170006-CIG 8230936F3F</t>
  </si>
  <si>
    <t>CISALPINA TOURS S.P.A.</t>
  </si>
  <si>
    <t>LUCE SUL NERO-CUP C59J16000440006</t>
  </si>
  <si>
    <t>DD.163/2017 RIMOD. DD.237/2019</t>
  </si>
  <si>
    <t>AS-PA 2020-LINEA 19-MONITORAGGIO E VALUTAZIONE PAL CUP I59F19000430006</t>
  </si>
  <si>
    <t>520 (664)</t>
  </si>
  <si>
    <t>17/02/2021 (4/3/2021)</t>
  </si>
  <si>
    <t>AG. REG. TOSCANA PER L'IMPIEGO (A.R.T.I.)</t>
  </si>
  <si>
    <t>RICHIESTA QUOTA ANTICIPO CUP B59J19000540006</t>
  </si>
  <si>
    <t>DD.166/2019</t>
  </si>
  <si>
    <t>AT EURES TRATTENUTA DELLO 0,50% SUL CONTRATTO  CIG 7411242E5C CUP E51D18000170007</t>
  </si>
  <si>
    <t>IT03I3B2200843</t>
  </si>
  <si>
    <t>CONV. CONSIP LOTTO 9 - SAL 18 -PERIODO 1/3/2021-30/4/2021-CUP E51F17000010006-CIG 74715749E8-IL PAGAMENTO DELLA FATTURA DI ECOTER E' STATO FATTO AD INTELLERA C. COME INDICATO NELLA FATTURA</t>
  </si>
  <si>
    <t>07/2022/IMM</t>
  </si>
  <si>
    <t>LATTANZIO KIBS</t>
  </si>
  <si>
    <t>1° REPORT QUADRIMESTRALE (DAL 23 MARZO AL 22 LUGLIO 2021) CIG 8271056355 CUP E51B20001360006</t>
  </si>
  <si>
    <t>DD.125/2021</t>
  </si>
  <si>
    <t>C32-2022</t>
  </si>
  <si>
    <t>CONV. CONSIP LOTTO 9 - SAL 18 -PERIODO 1/3/2021-30/4/2021-CUP E51F17000010006-CIG 74715749E8.</t>
  </si>
  <si>
    <t>PA235</t>
  </si>
  <si>
    <t>AS-PA 2019/2-LINEA 19-MONITORAGGIO E VALUTAZIONE PAL CUP I59F19000430006</t>
  </si>
  <si>
    <t>SIGMA LOTTO 4-SE34:F34AL MARZO 2021-CUP E51D20001170006-CIG 8230936F3F</t>
  </si>
  <si>
    <t>DD. 81/2021</t>
  </si>
  <si>
    <t>AT SERVIZI LEGALI SAL 10 CIG 7868970F74 CUP E51D19000000007</t>
  </si>
  <si>
    <t>DD.300/2022</t>
  </si>
  <si>
    <t>DD.300/2021</t>
  </si>
  <si>
    <t>REGIONE MARCHE</t>
  </si>
  <si>
    <t>DD.570/2019-DD.15/2021-DD.203/2021(COME MODIFICATO CON DD.37/2022)</t>
  </si>
  <si>
    <t>ANPAL-CLP 0323-PA 2022-LINEA 16-ELEARNING &amp; COMMUNITY-CUP I59F19000420006</t>
  </si>
  <si>
    <t>DD. 40/2022</t>
  </si>
  <si>
    <t>5270 E N.D. 50</t>
  </si>
  <si>
    <t>4/3/2022 E 3/3/2022</t>
  </si>
  <si>
    <t>ID 310-AS--PA 2022-COORDINAMENTO GENERALE-CUP I59F19000370006</t>
  </si>
  <si>
    <t>DD.40/2022</t>
  </si>
  <si>
    <t>5270 E N.D. 30</t>
  </si>
  <si>
    <t>CLP-0314-PA2022-LINEA 7 BIS-SUPPORTI AD ANPAL NELLA GESTIONE DELL'AVVISO PUBBLICO RELATIVO AL FONDO NUOVE COMPETENZE-CUP I59F19000380006</t>
  </si>
  <si>
    <t>5270 E N.D. 40</t>
  </si>
  <si>
    <t>CLP-000311--COORDINAMENTO SEZIONE 1-CUP I59H19000500006</t>
  </si>
  <si>
    <t>D.C.S. 40/2022</t>
  </si>
  <si>
    <t>5270 E N.D. 31</t>
  </si>
  <si>
    <t>4/3/2022 E 3/3/2023</t>
  </si>
  <si>
    <t>ANPAL-CLP-000312-LINEA 1-AZIONI DI RAFFORZAMENTO DEI SERVIZI PER L'IMPIEGO E INTRODUZIONE DI NUOVE METODOLOGIE CUP I59H19000500006</t>
  </si>
  <si>
    <t>5270 E N.D. 32</t>
  </si>
  <si>
    <t>CLP 313-LINEA 2-RAFFORZAMENTO DEI SERVIZI PER L'IMPIEGO PER TARGET SVANTAGGIATI CUP I59H19000500006</t>
  </si>
  <si>
    <t>5270 E N.D. 33</t>
  </si>
  <si>
    <t>ID-000315-AS-PA 2021-COORDINAMENTO SEZIONE 3-CUP I59F19000390006</t>
  </si>
  <si>
    <t>4812 E N.D. 42</t>
  </si>
  <si>
    <t>9/2/2022 E 3/3/2022</t>
  </si>
  <si>
    <t>ID 320-AS--PA 2022-LINEA 13-SVILUPPI DEI SISTEMI INFORMATIVI-CUP I51G19001630006</t>
  </si>
  <si>
    <t>4812 E N.D. 47</t>
  </si>
  <si>
    <t>ID 325-AS-PA 2022-LINEA 17-APPLICAZIONI DI DATA SCIENCE-CUP I59F19000430006</t>
  </si>
  <si>
    <t>4812 E N.D. 52</t>
  </si>
  <si>
    <t>ID 326-AS-PA 2022-LINEA 18-BENCHMARKING E INTERNAZIONALE-CUP I59F19000430006</t>
  </si>
  <si>
    <t>4812 E N.D. 53</t>
  </si>
  <si>
    <t>ID 328-AS-PA 2022-LINEA 20-ATTIVITA' DI COMUNICAZIONE E REALIZZAZIONE EVENTI-CUP I56G15000350006</t>
  </si>
  <si>
    <t>4812 E N.D. 55</t>
  </si>
  <si>
    <t>AS-PA 2022-LINEA 19-MONITORAGGIO E VALUTAZIONE PAL CUP I59F19000430006</t>
  </si>
  <si>
    <t>DD.570/2019 RIMOD. CON DD.203/2022 E S.M.I.</t>
  </si>
  <si>
    <t>ID 00317-AS-PA 2022-LINEA 10-SUPPORTO ALLE REGIONI E AGLI ALTRI SOGGETTI COINVOLTI PER LA PIANIFICAZIONE E L'ATTUAZIONE TERRITORIALR ETC.-CUP I59F19000390006</t>
  </si>
  <si>
    <t>5270 E N.D. 43</t>
  </si>
  <si>
    <t>ID 00316-AS-PA 2022-LINEA 9-INTERVENTI A SUPPORTO DEI PROCESSI DI CRISI E TRASFORMAZIONI DELLE AZIENDE E DEI SETTORI-CUP I59F19000390006</t>
  </si>
  <si>
    <t>5270 E N.D. 44</t>
  </si>
  <si>
    <t>ID-000324-AS-PA 2022-COORDINAMENTO SEZIONE 8-CUP I59F19000430006</t>
  </si>
  <si>
    <t>5270 E N.D. 51</t>
  </si>
  <si>
    <t>ID 318-AS-PA 2022-LINEA 11-SERVIZI PER LA PARITA' DI GENERE-CUP I59F19000400006</t>
  </si>
  <si>
    <t>5270 E N.D. 45</t>
  </si>
  <si>
    <t>ID 321-AS-PA 2021-LINEA 14--RAPPORTI CON LE IMPRESE- TERRITORIO-CUP I59F19000410006</t>
  </si>
  <si>
    <t>5270 E N.D. 48</t>
  </si>
  <si>
    <t>ID 322-AS-PA 2022-LINEA 15-SVILUPPO DELLE COMPETENZE DEGLI OPERATORI-CUP I59F19000420006</t>
  </si>
  <si>
    <t>5270 E N.D. 49</t>
  </si>
  <si>
    <t>ANPAL-CLP-POC-00013-INTERVENTI DI SUPPORTO ALLO SVILUPPO DEL SISTEMA DUALE-CUP I59F19000380006</t>
  </si>
  <si>
    <t>5270 E N.D. 39</t>
  </si>
  <si>
    <t>ANPAL SERVIZI SPA</t>
  </si>
  <si>
    <t>CLP-POC-00008-LINEA 3- GOVERNANCE E ATTUAZIONE DI POLITICHE ATTIVE DEL LAVORO CUP I59H19000500006</t>
  </si>
  <si>
    <t>5270 E N.D. 34</t>
  </si>
  <si>
    <t>CLP-POC-00011-LINEA 5-INTERVENTI DI QUALIFICAZIONE  DELLE AZIONI DI TRANSIZIONE NELLA SCUOLA-CUP I59F190000380006</t>
  </si>
  <si>
    <t>5270 E N.D. 37</t>
  </si>
  <si>
    <t>CLP-POC-00012-LINEA 6-INTERVENTI DI QUALIFICAZIONE  DELLE AZIONI DI TRANSIZIONE NELLE UNIVERSITA' E NEGLI ITS-CUP I59F190000380006</t>
  </si>
  <si>
    <t>5270 E N.D. 38</t>
  </si>
  <si>
    <t>CLP-POC-00009-AS-PA 2022-LINEA 4-SUPPORTO ALLE REGIONI PER LA PROGRAMMAZIONE E ATTUAZIONE DEGLI INTERVENTI PREVISTIDELLA RIFORMA DELLE POLITICHE DEL LAVORO-CUP I59H19000500006</t>
  </si>
  <si>
    <t>5270 E N.D. 35</t>
  </si>
  <si>
    <t>CLP-POC-00010-AS-PA 2022-COORDINAMENTO SEZIONE 2-CUP I59F19000380006</t>
  </si>
  <si>
    <t>5270 E N.D. 36</t>
  </si>
  <si>
    <t>CLP-POC-00014-AS-PA 2022-LINEA 8-SUPPORTO ALLE REGIONI E AGLI ATTORI DEL SISTEMA DELL'ISTRUZIONE E DELLA FORMAZIONE PER FAVORIRE LE TRANSIZIONI ALL'INTERNO DEI SISTEMI-CUP I59F190003800006</t>
  </si>
  <si>
    <t>5270 E N.D. 41</t>
  </si>
  <si>
    <t>CLP-319-LINEA 12-METODOLOGIE-CUP I59F19000410006</t>
  </si>
  <si>
    <t>5270 E N.D. 46</t>
  </si>
  <si>
    <t>ATS-INNOVAZIONE TERZIARIO SOC. CONS. A R.L.-IMPRESA SOCIALE</t>
  </si>
  <si>
    <t>ANPAL-CLP-00267-IN.FORMA. IL CAPITALE UMANO-CUP E73F180000160006</t>
  </si>
  <si>
    <t>DD. 191/2019</t>
  </si>
  <si>
    <t>CONV.SERV. DI CONTACT CENTER IN OUTSOURCING 2-LOTTO 3-CUP E51D19000010007</t>
  </si>
  <si>
    <t>SBI S.R.L.</t>
  </si>
  <si>
    <t>BUSINESS INTELLIGENCE-MANUT. 2 E 3 ANNO DELLE LICENZE OGG. FORN.QLIK-PERIODO 1/10/2021-31/12/2021-CIG 76964531F0-CUP E51B18000670007</t>
  </si>
  <si>
    <t>DD. 210/2021</t>
  </si>
  <si>
    <t>SOLUZIONE SOFTWARE PER DATA MINING E MACHINE LEARNING-IV TRIMESTRE 2021-CIG 769638382A-CUP E51B18000730007</t>
  </si>
  <si>
    <t>DD. 217/2019</t>
  </si>
  <si>
    <t>SOLUZIONE SOFTWARE PER DATA INTEGRATION-IV TRIMESTRE 2021-CIG 7696431FC4-CUP E51B18000740007</t>
  </si>
  <si>
    <t>DD. 211/2019</t>
  </si>
  <si>
    <t>SIGMA LOTTO 4-SAL APRILE 2021-CUP E51D20001170006-CIG 8230936F3F</t>
  </si>
  <si>
    <t>SIGMA LOTTO 4-SAL MAGGIO 2021-CUP E51D20001170006-CIG 8230936F3F</t>
  </si>
  <si>
    <t>SIGMA LOTTO 4-SAL GIUGNO 2021-CUP E51D20001170006-CIG 8230936F3F</t>
  </si>
  <si>
    <t>EULAB CONSULTING S.R.L.</t>
  </si>
  <si>
    <t>MLPS-CLP-00074-L.I.K.E.-MLPS-CLP-00075-L.I.K.E.-MLPS-CLP-00076-L.I.K.E.-CUP E28D180000120007</t>
  </si>
  <si>
    <t>DD. 292/2019</t>
  </si>
  <si>
    <t>29/PA</t>
  </si>
  <si>
    <t>DD.570/2019 RIMODULATO CON DD.37/2022</t>
  </si>
  <si>
    <t>6220-6226</t>
  </si>
  <si>
    <t>ANPAL-CLP-00169-AS-PA 2019-LINEA 13-MONITORAGGIO E VALUTAZIONE DEI SERVIZI PER L'IMPIEGO E DELLE POLITICHE OCCUPAZIONALI-CUP I59B17000050006</t>
  </si>
  <si>
    <t>DD.549/2019 RIMODULATO CON DD.37/2022</t>
  </si>
  <si>
    <t>CONVENZIONE CONSIP LOTTO 9 SAL 1 PERIODO 23/1/2021-28/2/2021-CIG 8569778486-CUP E51B21000810007-LA FATTURA VIENE PAGATA AD INTELLERA C. COME INDICATO NELLA FATTURA</t>
  </si>
  <si>
    <t>DD. 32/2021</t>
  </si>
  <si>
    <t>44/2022/IMM</t>
  </si>
  <si>
    <t>CONVENZIONE CONSIP LOTTO 9 SAL 1 PERIODO 23/1/2021-28/2/2021-CIG 8569778486-CUP E51B21000810007</t>
  </si>
  <si>
    <t>PA375</t>
  </si>
  <si>
    <t>A.R.P.A.L. PUGLIA</t>
  </si>
  <si>
    <t>DD. 79/2020</t>
  </si>
  <si>
    <t>D.P. FSE - PERIODO  1 TRIMESTRE 2022</t>
  </si>
  <si>
    <t>D.P. 1 TRIMESTRE 2022</t>
  </si>
  <si>
    <t>IMPORTO TOTALE 4 TRIM.2021</t>
  </si>
  <si>
    <t>GEN.-FEB 2022</t>
  </si>
  <si>
    <t>REGIONE 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</si>
</sst>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7030A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99000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3" fillId="0" borderId="0" xfId="0" applyFont="1">
      <alignment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 wrapText="1" indent="1"/>
    </xf>
    <xf numFmtId="0" fontId="15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 wrapText="1" indent="1"/>
    </xf>
    <xf numFmtId="166" fontId="20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 wrapText="1" indent="1"/>
    </xf>
    <xf numFmtId="167" fontId="21" fillId="0" borderId="1" xfId="0" applyNumberFormat="1" applyFont="1" applyBorder="1" applyAlignment="1">
      <alignment horizontal="center" vertical="center" wrapText="1" inden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/>
    </xf>
    <xf numFmtId="167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left" vertical="center" indent="1"/>
    </xf>
    <xf numFmtId="0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/>
    </xf>
    <xf numFmtId="166" fontId="12" fillId="0" borderId="1" xfId="0" applyNumberFormat="1" applyFont="1" applyFill="1" applyBorder="1" applyAlignment="1" applyProtection="1">
      <alignment horizontal="center" vertical="center"/>
    </xf>
    <xf numFmtId="167" fontId="12" fillId="0" borderId="1" xfId="0" applyNumberFormat="1" applyFont="1" applyFill="1" applyBorder="1" applyAlignment="1" applyProtection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2" fillId="0" borderId="0" xfId="0" applyFont="1" applyAlignment="1">
      <alignment vertical="center"/>
    </xf>
    <xf numFmtId="14" fontId="12" fillId="0" borderId="1" xfId="0" applyNumberFormat="1" applyFont="1" applyFill="1" applyBorder="1" applyAlignment="1" applyProtection="1">
      <alignment horizontal="left" vertical="center" indent="1"/>
    </xf>
    <xf numFmtId="0" fontId="23" fillId="0" borderId="2" xfId="0" applyNumberFormat="1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vertical="center"/>
    </xf>
    <xf numFmtId="166" fontId="12" fillId="0" borderId="1" xfId="0" applyNumberFormat="1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>
      <alignment horizontal="left" vertical="center" wrapText="1" indent="1"/>
    </xf>
    <xf numFmtId="166" fontId="14" fillId="0" borderId="1" xfId="0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Fill="1" applyBorder="1" applyAlignment="1" applyProtection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166" fontId="24" fillId="0" borderId="1" xfId="0" applyNumberFormat="1" applyFont="1" applyFill="1" applyBorder="1" applyAlignment="1" applyProtection="1">
      <alignment horizontal="center" vertical="center"/>
    </xf>
    <xf numFmtId="14" fontId="24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9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>
      <tableStyleElement type="wholeTable" dxfId="2"/>
      <tableStyleElement type="headerRow" dxfId="1"/>
      <tableStyleElement type="totalRow" dxfId="0"/>
    </tableStyle>
  </tableStyles>
  <colors>
    <mruColors>
      <color rgb="FFCC3300"/>
      <color rgb="FF9900CC"/>
      <color rgb="FF00CC00"/>
      <color rgb="FF9933FF"/>
      <color rgb="FFCC0099"/>
      <color rgb="FF0000FF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6" sqref="E16"/>
    </sheetView>
  </sheetViews>
  <sheetFormatPr defaultRowHeight="12.75" x14ac:dyDescent="0.2"/>
  <cols>
    <col min="1" max="1" width="2.7109375" customWidth="1"/>
    <col min="2" max="2" width="18.85546875" style="12" customWidth="1"/>
    <col min="3" max="3" width="13.5703125" style="12" customWidth="1"/>
    <col min="4" max="4" width="20.28515625" style="12" customWidth="1"/>
    <col min="5" max="5" width="33.28515625" style="2" customWidth="1"/>
  </cols>
  <sheetData>
    <row r="1" spans="1:5" ht="20.25" x14ac:dyDescent="0.3">
      <c r="A1" s="3"/>
      <c r="B1" s="59" t="s">
        <v>197</v>
      </c>
      <c r="C1" s="60"/>
      <c r="D1" s="60"/>
      <c r="E1" s="60"/>
    </row>
    <row r="2" spans="1:5" ht="3" hidden="1" customHeight="1" x14ac:dyDescent="0.2">
      <c r="B2" s="13"/>
      <c r="C2" s="13"/>
      <c r="D2" s="13"/>
      <c r="E2" s="13"/>
    </row>
    <row r="3" spans="1:5" s="7" customFormat="1" ht="27" customHeight="1" x14ac:dyDescent="0.2">
      <c r="B3" s="8" t="s">
        <v>21</v>
      </c>
      <c r="C3" s="8" t="s">
        <v>22</v>
      </c>
      <c r="D3" s="8" t="s">
        <v>23</v>
      </c>
      <c r="E3" s="9" t="s">
        <v>199</v>
      </c>
    </row>
    <row r="4" spans="1:5" s="4" customFormat="1" ht="19.5" customHeight="1" x14ac:dyDescent="0.2">
      <c r="B4" s="17" t="s">
        <v>24</v>
      </c>
      <c r="C4" s="17" t="s">
        <v>25</v>
      </c>
      <c r="D4" s="17" t="s">
        <v>200</v>
      </c>
      <c r="E4" s="16">
        <v>17075905.649999999</v>
      </c>
    </row>
    <row r="5" spans="1:5" s="11" customFormat="1" ht="21.75" customHeight="1" x14ac:dyDescent="0.2">
      <c r="B5" s="18" t="s">
        <v>26</v>
      </c>
      <c r="C5" s="18" t="s">
        <v>25</v>
      </c>
      <c r="D5" s="17" t="s">
        <v>200</v>
      </c>
      <c r="E5" s="16">
        <v>4122260.95</v>
      </c>
    </row>
    <row r="6" spans="1:5" s="11" customFormat="1" ht="20.25" customHeight="1" x14ac:dyDescent="0.2">
      <c r="B6" s="18" t="s">
        <v>17</v>
      </c>
      <c r="C6" s="18" t="s">
        <v>25</v>
      </c>
      <c r="D6" s="17" t="s">
        <v>200</v>
      </c>
      <c r="E6" s="16">
        <v>21815223.18</v>
      </c>
    </row>
    <row r="7" spans="1:5" s="11" customFormat="1" ht="21" customHeight="1" x14ac:dyDescent="0.2">
      <c r="B7" s="18" t="s">
        <v>42</v>
      </c>
      <c r="C7" s="18" t="s">
        <v>43</v>
      </c>
      <c r="D7" s="17" t="s">
        <v>200</v>
      </c>
      <c r="E7" s="16">
        <v>10193.120000000001</v>
      </c>
    </row>
    <row r="8" spans="1:5" s="11" customFormat="1" ht="18.75" x14ac:dyDescent="0.2">
      <c r="B8" s="10"/>
      <c r="C8" s="10"/>
      <c r="D8" s="15" t="s">
        <v>27</v>
      </c>
      <c r="E8" s="14">
        <f>SUM(E4:E7)</f>
        <v>43023582.899999999</v>
      </c>
    </row>
  </sheetData>
  <mergeCells count="1">
    <mergeCell ref="B1:E1"/>
  </mergeCells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B1" sqref="B1:L1"/>
    </sheetView>
  </sheetViews>
  <sheetFormatPr defaultRowHeight="12.75" x14ac:dyDescent="0.2"/>
  <cols>
    <col min="1" max="1" width="2.7109375" customWidth="1"/>
    <col min="2" max="2" width="15.7109375" style="54" customWidth="1"/>
    <col min="3" max="3" width="15" style="1" customWidth="1"/>
    <col min="4" max="4" width="57.85546875" style="1" customWidth="1"/>
    <col min="5" max="5" width="168.42578125" customWidth="1"/>
    <col min="6" max="6" width="40.42578125" style="1" customWidth="1"/>
    <col min="7" max="7" width="27" style="1" customWidth="1"/>
    <col min="8" max="8" width="23.5703125" style="1" customWidth="1"/>
    <col min="9" max="9" width="21.140625" style="2" customWidth="1"/>
    <col min="10" max="10" width="18.85546875" style="2" customWidth="1"/>
    <col min="11" max="11" width="15.7109375" style="2" customWidth="1"/>
    <col min="12" max="12" width="25.140625" style="1" customWidth="1"/>
  </cols>
  <sheetData>
    <row r="1" spans="1:13" ht="27" customHeight="1" x14ac:dyDescent="0.3">
      <c r="A1" s="3"/>
      <c r="B1" s="61" t="s">
        <v>198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ht="3" hidden="1" customHeight="1" x14ac:dyDescent="0.2">
      <c r="B2" s="6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s="20" customFormat="1" ht="45" customHeight="1" x14ac:dyDescent="0.2">
      <c r="B3" s="21" t="s">
        <v>4</v>
      </c>
      <c r="C3" s="22" t="s">
        <v>9</v>
      </c>
      <c r="D3" s="22" t="s">
        <v>5</v>
      </c>
      <c r="E3" s="22" t="s">
        <v>6</v>
      </c>
      <c r="F3" s="21" t="s">
        <v>3</v>
      </c>
      <c r="G3" s="22" t="s">
        <v>7</v>
      </c>
      <c r="H3" s="22" t="s">
        <v>8</v>
      </c>
      <c r="I3" s="23" t="s">
        <v>1</v>
      </c>
      <c r="J3" s="23" t="s">
        <v>2</v>
      </c>
      <c r="K3" s="23" t="s">
        <v>11</v>
      </c>
      <c r="L3" s="22" t="s">
        <v>0</v>
      </c>
    </row>
    <row r="4" spans="1:13" s="24" customFormat="1" ht="29.25" customHeight="1" x14ac:dyDescent="0.2">
      <c r="B4" s="25">
        <v>2022260008</v>
      </c>
      <c r="C4" s="26" t="s">
        <v>10</v>
      </c>
      <c r="D4" s="26" t="s">
        <v>41</v>
      </c>
      <c r="E4" s="27" t="s">
        <v>44</v>
      </c>
      <c r="F4" s="28" t="s">
        <v>36</v>
      </c>
      <c r="G4" s="28" t="s">
        <v>45</v>
      </c>
      <c r="H4" s="29">
        <v>43496</v>
      </c>
      <c r="I4" s="30">
        <v>129687.84</v>
      </c>
      <c r="J4" s="30">
        <v>28531.32</v>
      </c>
      <c r="K4" s="30"/>
      <c r="L4" s="5">
        <f>SUM(I4+J4+K4)</f>
        <v>158219.16</v>
      </c>
    </row>
    <row r="5" spans="1:13" s="24" customFormat="1" ht="21" customHeight="1" x14ac:dyDescent="0.2">
      <c r="B5" s="25">
        <v>202226009</v>
      </c>
      <c r="C5" s="31" t="s">
        <v>10</v>
      </c>
      <c r="D5" s="31" t="s">
        <v>46</v>
      </c>
      <c r="E5" s="32" t="s">
        <v>47</v>
      </c>
      <c r="F5" s="33" t="s">
        <v>48</v>
      </c>
      <c r="G5" s="33" t="s">
        <v>49</v>
      </c>
      <c r="H5" s="34">
        <v>44546</v>
      </c>
      <c r="I5" s="35">
        <v>245476.67</v>
      </c>
      <c r="J5" s="35">
        <v>54004.87</v>
      </c>
      <c r="K5" s="35"/>
      <c r="L5" s="5">
        <f t="shared" ref="L5:L23" si="0">SUM(I5+J5+K5)</f>
        <v>299481.54000000004</v>
      </c>
    </row>
    <row r="6" spans="1:13" s="36" customFormat="1" ht="21" customHeight="1" x14ac:dyDescent="0.2">
      <c r="B6" s="25">
        <v>2022260012</v>
      </c>
      <c r="C6" s="31" t="s">
        <v>10</v>
      </c>
      <c r="D6" s="31" t="s">
        <v>15</v>
      </c>
      <c r="E6" s="32" t="s">
        <v>50</v>
      </c>
      <c r="F6" s="33" t="s">
        <v>51</v>
      </c>
      <c r="G6" s="37">
        <v>1422113284</v>
      </c>
      <c r="H6" s="38">
        <v>44550</v>
      </c>
      <c r="I6" s="39">
        <v>10273.44</v>
      </c>
      <c r="J6" s="39">
        <v>2260.16</v>
      </c>
      <c r="K6" s="39"/>
      <c r="L6" s="5">
        <f t="shared" si="0"/>
        <v>12533.6</v>
      </c>
    </row>
    <row r="7" spans="1:13" s="36" customFormat="1" ht="24" customHeight="1" x14ac:dyDescent="0.2">
      <c r="B7" s="25">
        <v>2022260013</v>
      </c>
      <c r="C7" s="31" t="s">
        <v>10</v>
      </c>
      <c r="D7" s="40" t="s">
        <v>52</v>
      </c>
      <c r="E7" s="32" t="s">
        <v>53</v>
      </c>
      <c r="F7" s="33" t="s">
        <v>51</v>
      </c>
      <c r="G7" s="37">
        <v>7200003966</v>
      </c>
      <c r="H7" s="38">
        <v>44545</v>
      </c>
      <c r="I7" s="39">
        <v>38561.29</v>
      </c>
      <c r="J7" s="39">
        <v>8483.48</v>
      </c>
      <c r="K7" s="39"/>
      <c r="L7" s="5">
        <f t="shared" si="0"/>
        <v>47044.770000000004</v>
      </c>
    </row>
    <row r="8" spans="1:13" s="36" customFormat="1" ht="21" customHeight="1" x14ac:dyDescent="0.2">
      <c r="B8" s="25">
        <v>2022260013</v>
      </c>
      <c r="C8" s="31" t="s">
        <v>10</v>
      </c>
      <c r="D8" s="40" t="s">
        <v>52</v>
      </c>
      <c r="E8" s="32" t="s">
        <v>50</v>
      </c>
      <c r="F8" s="33" t="s">
        <v>51</v>
      </c>
      <c r="G8" s="37">
        <v>7200003967</v>
      </c>
      <c r="H8" s="38">
        <v>44545</v>
      </c>
      <c r="I8" s="39">
        <v>88133.4</v>
      </c>
      <c r="J8" s="39">
        <v>19389.349999999999</v>
      </c>
      <c r="K8" s="39"/>
      <c r="L8" s="5">
        <f t="shared" si="0"/>
        <v>107522.75</v>
      </c>
    </row>
    <row r="9" spans="1:13" ht="15" customHeight="1" x14ac:dyDescent="0.2">
      <c r="B9" s="25">
        <v>2022260031</v>
      </c>
      <c r="C9" s="31" t="s">
        <v>10</v>
      </c>
      <c r="D9" s="26" t="s">
        <v>54</v>
      </c>
      <c r="E9" s="27" t="s">
        <v>55</v>
      </c>
      <c r="F9" s="28" t="s">
        <v>29</v>
      </c>
      <c r="G9" s="28" t="s">
        <v>56</v>
      </c>
      <c r="H9" s="29">
        <v>44565</v>
      </c>
      <c r="I9" s="30">
        <v>8195.15</v>
      </c>
      <c r="J9" s="30">
        <v>1802.93</v>
      </c>
      <c r="K9" s="30"/>
      <c r="L9" s="5">
        <f t="shared" si="0"/>
        <v>9998.08</v>
      </c>
      <c r="M9" s="42"/>
    </row>
    <row r="10" spans="1:13" ht="18" customHeight="1" x14ac:dyDescent="0.2">
      <c r="B10" s="25">
        <v>2022260032</v>
      </c>
      <c r="C10" s="31" t="s">
        <v>10</v>
      </c>
      <c r="D10" s="26" t="s">
        <v>57</v>
      </c>
      <c r="E10" s="27" t="s">
        <v>58</v>
      </c>
      <c r="F10" s="28" t="s">
        <v>48</v>
      </c>
      <c r="G10" s="28" t="s">
        <v>59</v>
      </c>
      <c r="H10" s="29">
        <v>44565</v>
      </c>
      <c r="I10" s="30">
        <v>66028.2</v>
      </c>
      <c r="J10" s="30">
        <v>14526.2</v>
      </c>
      <c r="K10" s="30"/>
      <c r="L10" s="5">
        <f t="shared" si="0"/>
        <v>80554.399999999994</v>
      </c>
      <c r="M10" s="42"/>
    </row>
    <row r="11" spans="1:13" ht="18" customHeight="1" x14ac:dyDescent="0.2">
      <c r="B11" s="25">
        <v>2022260044</v>
      </c>
      <c r="C11" s="31" t="s">
        <v>10</v>
      </c>
      <c r="D11" s="26" t="s">
        <v>16</v>
      </c>
      <c r="E11" s="44" t="s">
        <v>64</v>
      </c>
      <c r="F11" s="37" t="s">
        <v>30</v>
      </c>
      <c r="G11" s="28">
        <v>123</v>
      </c>
      <c r="H11" s="29">
        <v>44580</v>
      </c>
      <c r="I11" s="30">
        <v>46068.89</v>
      </c>
      <c r="J11" s="30">
        <v>10135.16</v>
      </c>
      <c r="K11" s="30"/>
      <c r="L11" s="5">
        <f t="shared" si="0"/>
        <v>56204.05</v>
      </c>
      <c r="M11" s="42"/>
    </row>
    <row r="12" spans="1:13" s="36" customFormat="1" ht="24" customHeight="1" x14ac:dyDescent="0.2">
      <c r="B12" s="25">
        <v>2022260066</v>
      </c>
      <c r="C12" s="31" t="s">
        <v>10</v>
      </c>
      <c r="D12" s="40" t="s">
        <v>52</v>
      </c>
      <c r="E12" s="32" t="s">
        <v>67</v>
      </c>
      <c r="F12" s="33" t="s">
        <v>51</v>
      </c>
      <c r="G12" s="37">
        <v>7200000095</v>
      </c>
      <c r="H12" s="38" t="s">
        <v>68</v>
      </c>
      <c r="I12" s="39">
        <v>48048.01</v>
      </c>
      <c r="J12" s="39">
        <v>10570.56</v>
      </c>
      <c r="K12" s="39"/>
      <c r="L12" s="5">
        <f t="shared" si="0"/>
        <v>58618.57</v>
      </c>
    </row>
    <row r="13" spans="1:13" s="36" customFormat="1" ht="18" customHeight="1" x14ac:dyDescent="0.2">
      <c r="B13" s="25">
        <v>2022260067</v>
      </c>
      <c r="C13" s="31" t="s">
        <v>10</v>
      </c>
      <c r="D13" s="40" t="s">
        <v>69</v>
      </c>
      <c r="E13" s="44" t="s">
        <v>70</v>
      </c>
      <c r="F13" s="37" t="s">
        <v>30</v>
      </c>
      <c r="G13" s="37">
        <v>274</v>
      </c>
      <c r="H13" s="38" t="s">
        <v>71</v>
      </c>
      <c r="I13" s="39">
        <v>24615.22</v>
      </c>
      <c r="J13" s="39">
        <v>5415.35</v>
      </c>
      <c r="K13" s="39"/>
      <c r="L13" s="5">
        <f t="shared" si="0"/>
        <v>30030.57</v>
      </c>
    </row>
    <row r="14" spans="1:13" s="36" customFormat="1" ht="18" customHeight="1" x14ac:dyDescent="0.2">
      <c r="B14" s="25">
        <v>2022260076</v>
      </c>
      <c r="C14" s="40" t="s">
        <v>10</v>
      </c>
      <c r="D14" s="40" t="s">
        <v>32</v>
      </c>
      <c r="E14" s="44" t="s">
        <v>38</v>
      </c>
      <c r="F14" s="37" t="s">
        <v>75</v>
      </c>
      <c r="G14" s="37">
        <v>3967</v>
      </c>
      <c r="H14" s="38">
        <v>44319</v>
      </c>
      <c r="I14" s="39">
        <v>32448.43</v>
      </c>
      <c r="J14" s="39"/>
      <c r="K14" s="39"/>
      <c r="L14" s="5">
        <f t="shared" ref="L14:L16" si="1">I14+J14</f>
        <v>32448.43</v>
      </c>
    </row>
    <row r="15" spans="1:13" s="36" customFormat="1" ht="18" customHeight="1" x14ac:dyDescent="0.2">
      <c r="B15" s="25">
        <v>2022260077</v>
      </c>
      <c r="C15" s="40" t="s">
        <v>10</v>
      </c>
      <c r="D15" s="40" t="s">
        <v>32</v>
      </c>
      <c r="E15" s="44" t="s">
        <v>76</v>
      </c>
      <c r="F15" s="37" t="s">
        <v>75</v>
      </c>
      <c r="G15" s="37">
        <v>10853</v>
      </c>
      <c r="H15" s="38">
        <v>44474</v>
      </c>
      <c r="I15" s="39">
        <v>82589.45</v>
      </c>
      <c r="J15" s="39"/>
      <c r="K15" s="39"/>
      <c r="L15" s="5">
        <f t="shared" si="1"/>
        <v>82589.45</v>
      </c>
    </row>
    <row r="16" spans="1:13" s="36" customFormat="1" ht="18" customHeight="1" x14ac:dyDescent="0.2">
      <c r="B16" s="25">
        <v>2022260078</v>
      </c>
      <c r="C16" s="40" t="s">
        <v>10</v>
      </c>
      <c r="D16" s="40" t="s">
        <v>32</v>
      </c>
      <c r="E16" s="44" t="s">
        <v>77</v>
      </c>
      <c r="F16" s="37" t="s">
        <v>75</v>
      </c>
      <c r="G16" s="37">
        <v>9197</v>
      </c>
      <c r="H16" s="38">
        <v>44333</v>
      </c>
      <c r="I16" s="39">
        <v>17201.560000000001</v>
      </c>
      <c r="J16" s="39"/>
      <c r="K16" s="39"/>
      <c r="L16" s="5">
        <f t="shared" si="1"/>
        <v>17201.560000000001</v>
      </c>
    </row>
    <row r="17" spans="2:13" s="43" customFormat="1" ht="30" customHeight="1" x14ac:dyDescent="0.2">
      <c r="B17" s="25">
        <v>2022260080</v>
      </c>
      <c r="C17" s="31" t="s">
        <v>10</v>
      </c>
      <c r="D17" s="40" t="s">
        <v>78</v>
      </c>
      <c r="E17" s="44" t="s">
        <v>79</v>
      </c>
      <c r="F17" s="37" t="s">
        <v>80</v>
      </c>
      <c r="G17" s="38">
        <v>11190</v>
      </c>
      <c r="H17" s="38">
        <v>44154</v>
      </c>
      <c r="I17" s="39">
        <v>2949278.7</v>
      </c>
      <c r="J17" s="39"/>
      <c r="K17" s="39"/>
      <c r="L17" s="5">
        <f t="shared" si="0"/>
        <v>2949278.7</v>
      </c>
    </row>
    <row r="18" spans="2:13" s="43" customFormat="1" ht="24" customHeight="1" x14ac:dyDescent="0.2">
      <c r="B18" s="25">
        <v>2022260081</v>
      </c>
      <c r="C18" s="31" t="s">
        <v>10</v>
      </c>
      <c r="D18" s="26" t="s">
        <v>15</v>
      </c>
      <c r="E18" s="27" t="s">
        <v>81</v>
      </c>
      <c r="F18" s="28" t="s">
        <v>18</v>
      </c>
      <c r="G18" s="28">
        <v>1422200566</v>
      </c>
      <c r="H18" s="29">
        <v>44592</v>
      </c>
      <c r="I18" s="30">
        <v>9033.69</v>
      </c>
      <c r="J18" s="30">
        <v>5987.41</v>
      </c>
      <c r="K18" s="30"/>
      <c r="L18" s="5">
        <f t="shared" si="0"/>
        <v>15021.1</v>
      </c>
    </row>
    <row r="19" spans="2:13" s="43" customFormat="1" ht="18" customHeight="1" x14ac:dyDescent="0.2">
      <c r="B19" s="25">
        <v>2022260082</v>
      </c>
      <c r="C19" s="31" t="s">
        <v>10</v>
      </c>
      <c r="D19" s="26" t="s">
        <v>82</v>
      </c>
      <c r="E19" s="43" t="s">
        <v>83</v>
      </c>
      <c r="F19" s="28" t="s">
        <v>84</v>
      </c>
      <c r="G19" s="28">
        <v>71773</v>
      </c>
      <c r="H19" s="29">
        <v>43769</v>
      </c>
      <c r="I19" s="30">
        <v>15231.08</v>
      </c>
      <c r="J19" s="30">
        <v>1549.72</v>
      </c>
      <c r="K19" s="30"/>
      <c r="L19" s="5">
        <f t="shared" si="0"/>
        <v>16780.8</v>
      </c>
    </row>
    <row r="20" spans="2:13" s="36" customFormat="1" ht="18" customHeight="1" x14ac:dyDescent="0.2">
      <c r="B20" s="25">
        <v>2022260102</v>
      </c>
      <c r="C20" s="40" t="s">
        <v>10</v>
      </c>
      <c r="D20" s="40" t="s">
        <v>32</v>
      </c>
      <c r="E20" s="44" t="s">
        <v>85</v>
      </c>
      <c r="F20" s="37" t="s">
        <v>34</v>
      </c>
      <c r="G20" s="37" t="s">
        <v>86</v>
      </c>
      <c r="H20" s="38" t="s">
        <v>87</v>
      </c>
      <c r="I20" s="39">
        <v>11223.44</v>
      </c>
      <c r="J20" s="39"/>
      <c r="K20" s="39"/>
      <c r="L20" s="5">
        <f t="shared" ref="L20" si="2">I20+J20</f>
        <v>11223.44</v>
      </c>
    </row>
    <row r="21" spans="2:13" ht="15" customHeight="1" x14ac:dyDescent="0.2">
      <c r="B21" s="25">
        <v>2022260104</v>
      </c>
      <c r="C21" s="31" t="s">
        <v>10</v>
      </c>
      <c r="D21" s="26" t="s">
        <v>54</v>
      </c>
      <c r="E21" s="27" t="s">
        <v>91</v>
      </c>
      <c r="F21" s="28" t="s">
        <v>29</v>
      </c>
      <c r="G21" s="28" t="s">
        <v>92</v>
      </c>
      <c r="H21" s="29">
        <v>44602</v>
      </c>
      <c r="I21" s="30">
        <v>435.31</v>
      </c>
      <c r="J21" s="30">
        <v>95.77</v>
      </c>
      <c r="K21" s="30"/>
      <c r="L21" s="5">
        <f t="shared" ref="L21" si="3">SUM(I21+J21+K21)</f>
        <v>531.08000000000004</v>
      </c>
      <c r="M21" s="42"/>
    </row>
    <row r="22" spans="2:13" s="36" customFormat="1" ht="18" customHeight="1" x14ac:dyDescent="0.2">
      <c r="B22" s="25">
        <v>2022260105</v>
      </c>
      <c r="C22" s="40" t="s">
        <v>10</v>
      </c>
      <c r="D22" s="40" t="s">
        <v>33</v>
      </c>
      <c r="E22" s="44" t="s">
        <v>93</v>
      </c>
      <c r="F22" s="37" t="s">
        <v>37</v>
      </c>
      <c r="G22" s="37" t="s">
        <v>94</v>
      </c>
      <c r="H22" s="38">
        <v>44592</v>
      </c>
      <c r="I22" s="39">
        <v>23633.08</v>
      </c>
      <c r="J22" s="39">
        <v>5199.28</v>
      </c>
      <c r="K22" s="39"/>
      <c r="L22" s="5">
        <f t="shared" ref="L22" si="4">I22+J22</f>
        <v>28832.36</v>
      </c>
    </row>
    <row r="23" spans="2:13" s="36" customFormat="1" ht="30" customHeight="1" x14ac:dyDescent="0.2">
      <c r="B23" s="25">
        <v>2022260109</v>
      </c>
      <c r="C23" s="31" t="s">
        <v>10</v>
      </c>
      <c r="D23" s="26" t="s">
        <v>95</v>
      </c>
      <c r="E23" s="27" t="s">
        <v>96</v>
      </c>
      <c r="F23" s="28" t="s">
        <v>97</v>
      </c>
      <c r="G23" s="28" t="s">
        <v>98</v>
      </c>
      <c r="H23" s="29">
        <v>44601</v>
      </c>
      <c r="I23" s="30">
        <v>47068.97</v>
      </c>
      <c r="J23" s="30">
        <v>10355.17</v>
      </c>
      <c r="K23" s="30"/>
      <c r="L23" s="5">
        <f t="shared" si="0"/>
        <v>57424.14</v>
      </c>
    </row>
    <row r="24" spans="2:13" s="36" customFormat="1" ht="18" customHeight="1" x14ac:dyDescent="0.2">
      <c r="B24" s="25">
        <v>2022260115</v>
      </c>
      <c r="C24" s="40" t="s">
        <v>10</v>
      </c>
      <c r="D24" s="40" t="s">
        <v>46</v>
      </c>
      <c r="E24" s="44" t="s">
        <v>99</v>
      </c>
      <c r="F24" s="37" t="s">
        <v>37</v>
      </c>
      <c r="G24" s="37" t="s">
        <v>100</v>
      </c>
      <c r="H24" s="38">
        <v>44609</v>
      </c>
      <c r="I24" s="39">
        <v>79557.86</v>
      </c>
      <c r="J24" s="39">
        <v>17502.73</v>
      </c>
      <c r="K24" s="39"/>
      <c r="L24" s="5">
        <f t="shared" ref="L24:L25" si="5">I24+J24</f>
        <v>97060.59</v>
      </c>
    </row>
    <row r="25" spans="2:13" s="36" customFormat="1" ht="18" customHeight="1" x14ac:dyDescent="0.2">
      <c r="B25" s="25">
        <v>2022260119</v>
      </c>
      <c r="C25" s="40" t="s">
        <v>10</v>
      </c>
      <c r="D25" s="40" t="s">
        <v>32</v>
      </c>
      <c r="E25" s="44" t="s">
        <v>101</v>
      </c>
      <c r="F25" s="37" t="s">
        <v>19</v>
      </c>
      <c r="G25" s="37">
        <v>5624</v>
      </c>
      <c r="H25" s="38">
        <v>44123</v>
      </c>
      <c r="I25" s="39">
        <v>11670.93</v>
      </c>
      <c r="J25" s="39"/>
      <c r="K25" s="39"/>
      <c r="L25" s="5">
        <f t="shared" si="5"/>
        <v>11670.93</v>
      </c>
    </row>
    <row r="26" spans="2:13" s="43" customFormat="1" ht="24" customHeight="1" x14ac:dyDescent="0.2">
      <c r="B26" s="25">
        <v>2022260121</v>
      </c>
      <c r="C26" s="31" t="s">
        <v>10</v>
      </c>
      <c r="D26" s="26" t="s">
        <v>52</v>
      </c>
      <c r="E26" s="27" t="s">
        <v>81</v>
      </c>
      <c r="F26" s="28" t="s">
        <v>18</v>
      </c>
      <c r="G26" s="28">
        <v>7200000500</v>
      </c>
      <c r="H26" s="29">
        <v>44614</v>
      </c>
      <c r="I26" s="30">
        <v>57008.83</v>
      </c>
      <c r="J26" s="30">
        <v>12541.94</v>
      </c>
      <c r="K26" s="30"/>
      <c r="L26" s="5">
        <f t="shared" ref="L26:L28" si="6">SUM(I26+J26+K26)</f>
        <v>69550.77</v>
      </c>
    </row>
    <row r="27" spans="2:13" s="43" customFormat="1" ht="24" customHeight="1" x14ac:dyDescent="0.2">
      <c r="B27" s="25">
        <v>2022260140</v>
      </c>
      <c r="C27" s="40" t="s">
        <v>10</v>
      </c>
      <c r="D27" s="26" t="s">
        <v>15</v>
      </c>
      <c r="E27" s="27" t="s">
        <v>102</v>
      </c>
      <c r="F27" s="28" t="s">
        <v>103</v>
      </c>
      <c r="G27" s="28">
        <v>1422201155</v>
      </c>
      <c r="H27" s="29">
        <v>44615</v>
      </c>
      <c r="I27" s="30">
        <v>9310.82</v>
      </c>
      <c r="J27" s="30">
        <v>2048.38</v>
      </c>
      <c r="K27" s="30"/>
      <c r="L27" s="5">
        <f t="shared" si="6"/>
        <v>11359.2</v>
      </c>
    </row>
    <row r="28" spans="2:13" ht="18" customHeight="1" x14ac:dyDescent="0.2">
      <c r="B28" s="25">
        <v>2022260141</v>
      </c>
      <c r="C28" s="40" t="s">
        <v>10</v>
      </c>
      <c r="D28" s="40" t="s">
        <v>20</v>
      </c>
      <c r="E28" s="44" t="s">
        <v>104</v>
      </c>
      <c r="F28" s="37" t="s">
        <v>105</v>
      </c>
      <c r="G28" s="37">
        <v>2</v>
      </c>
      <c r="H28" s="38">
        <v>44615</v>
      </c>
      <c r="I28" s="39">
        <v>27886.67</v>
      </c>
      <c r="J28" s="39"/>
      <c r="K28" s="39">
        <v>5218.3100000000004</v>
      </c>
      <c r="L28" s="5">
        <f t="shared" si="6"/>
        <v>33104.979999999996</v>
      </c>
    </row>
    <row r="29" spans="2:13" ht="18" customHeight="1" x14ac:dyDescent="0.2">
      <c r="B29" s="25">
        <v>2022260142</v>
      </c>
      <c r="C29" s="40" t="s">
        <v>10</v>
      </c>
      <c r="D29" s="40" t="s">
        <v>28</v>
      </c>
      <c r="E29" s="44" t="s">
        <v>104</v>
      </c>
      <c r="F29" s="37" t="s">
        <v>106</v>
      </c>
      <c r="G29" s="37">
        <v>27</v>
      </c>
      <c r="H29" s="38">
        <v>44616</v>
      </c>
      <c r="I29" s="39">
        <v>10248.5</v>
      </c>
      <c r="J29" s="39">
        <v>2254.67</v>
      </c>
      <c r="K29" s="39"/>
      <c r="L29" s="5">
        <f t="shared" ref="L29" si="7">I29+J29</f>
        <v>12503.17</v>
      </c>
    </row>
    <row r="30" spans="2:13" s="36" customFormat="1" ht="30.75" customHeight="1" x14ac:dyDescent="0.2">
      <c r="B30" s="25">
        <v>2022260157</v>
      </c>
      <c r="C30" s="40" t="s">
        <v>10</v>
      </c>
      <c r="D30" s="40" t="s">
        <v>32</v>
      </c>
      <c r="E30" s="44" t="s">
        <v>76</v>
      </c>
      <c r="F30" s="55" t="s">
        <v>108</v>
      </c>
      <c r="G30" s="37">
        <v>6225</v>
      </c>
      <c r="H30" s="38">
        <v>44160</v>
      </c>
      <c r="I30" s="39">
        <v>59967.82</v>
      </c>
      <c r="J30" s="39"/>
      <c r="K30" s="39"/>
      <c r="L30" s="5">
        <f t="shared" ref="L30:L47" si="8">I30+J30</f>
        <v>59967.82</v>
      </c>
    </row>
    <row r="31" spans="2:13" s="36" customFormat="1" ht="30" customHeight="1" x14ac:dyDescent="0.2">
      <c r="B31" s="25">
        <v>2022260174</v>
      </c>
      <c r="C31" s="40" t="s">
        <v>10</v>
      </c>
      <c r="D31" s="40" t="s">
        <v>12</v>
      </c>
      <c r="E31" s="44" t="s">
        <v>109</v>
      </c>
      <c r="F31" s="55" t="s">
        <v>110</v>
      </c>
      <c r="G31" s="37" t="s">
        <v>111</v>
      </c>
      <c r="H31" s="38" t="s">
        <v>112</v>
      </c>
      <c r="I31" s="39">
        <v>287391.59999999998</v>
      </c>
      <c r="J31" s="39"/>
      <c r="K31" s="39"/>
      <c r="L31" s="5">
        <f t="shared" si="8"/>
        <v>287391.59999999998</v>
      </c>
    </row>
    <row r="32" spans="2:13" s="36" customFormat="1" ht="18" customHeight="1" x14ac:dyDescent="0.2">
      <c r="B32" s="25">
        <v>2022260175</v>
      </c>
      <c r="C32" s="40" t="s">
        <v>10</v>
      </c>
      <c r="D32" s="40" t="s">
        <v>32</v>
      </c>
      <c r="E32" s="44" t="s">
        <v>113</v>
      </c>
      <c r="F32" s="37" t="s">
        <v>114</v>
      </c>
      <c r="G32" s="37" t="s">
        <v>115</v>
      </c>
      <c r="H32" s="38" t="s">
        <v>112</v>
      </c>
      <c r="I32" s="39">
        <v>3408700.4</v>
      </c>
      <c r="J32" s="39"/>
      <c r="K32" s="39"/>
      <c r="L32" s="5">
        <f t="shared" si="8"/>
        <v>3408700.4</v>
      </c>
    </row>
    <row r="33" spans="2:12" s="36" customFormat="1" ht="18" customHeight="1" x14ac:dyDescent="0.2">
      <c r="B33" s="25">
        <v>2022260176</v>
      </c>
      <c r="C33" s="40" t="s">
        <v>10</v>
      </c>
      <c r="D33" s="40" t="s">
        <v>32</v>
      </c>
      <c r="E33" s="44" t="s">
        <v>116</v>
      </c>
      <c r="F33" s="37" t="s">
        <v>114</v>
      </c>
      <c r="G33" s="37" t="s">
        <v>117</v>
      </c>
      <c r="H33" s="38" t="s">
        <v>112</v>
      </c>
      <c r="I33" s="39">
        <v>1266350.3999999999</v>
      </c>
      <c r="J33" s="39"/>
      <c r="K33" s="39"/>
      <c r="L33" s="5">
        <f t="shared" si="8"/>
        <v>1266350.3999999999</v>
      </c>
    </row>
    <row r="34" spans="2:12" s="36" customFormat="1" ht="18" customHeight="1" x14ac:dyDescent="0.2">
      <c r="B34" s="25">
        <v>2022260180</v>
      </c>
      <c r="C34" s="40" t="s">
        <v>10</v>
      </c>
      <c r="D34" s="40" t="s">
        <v>32</v>
      </c>
      <c r="E34" s="44" t="s">
        <v>118</v>
      </c>
      <c r="F34" s="37" t="s">
        <v>119</v>
      </c>
      <c r="G34" s="37" t="s">
        <v>120</v>
      </c>
      <c r="H34" s="38" t="s">
        <v>121</v>
      </c>
      <c r="I34" s="39">
        <v>159612</v>
      </c>
      <c r="J34" s="39"/>
      <c r="K34" s="39"/>
      <c r="L34" s="5">
        <f t="shared" si="8"/>
        <v>159612</v>
      </c>
    </row>
    <row r="35" spans="2:12" s="36" customFormat="1" ht="21" customHeight="1" x14ac:dyDescent="0.2">
      <c r="B35" s="25">
        <v>2022260181</v>
      </c>
      <c r="C35" s="40" t="s">
        <v>10</v>
      </c>
      <c r="D35" s="40" t="s">
        <v>12</v>
      </c>
      <c r="E35" s="44" t="s">
        <v>122</v>
      </c>
      <c r="F35" s="37" t="s">
        <v>119</v>
      </c>
      <c r="G35" s="37" t="s">
        <v>123</v>
      </c>
      <c r="H35" s="38" t="s">
        <v>121</v>
      </c>
      <c r="I35" s="39">
        <v>348937.6</v>
      </c>
      <c r="J35" s="39"/>
      <c r="K35" s="39"/>
      <c r="L35" s="5">
        <f t="shared" si="8"/>
        <v>348937.6</v>
      </c>
    </row>
    <row r="36" spans="2:12" ht="18" customHeight="1" x14ac:dyDescent="0.2">
      <c r="B36" s="25">
        <v>2022260182</v>
      </c>
      <c r="C36" s="40" t="s">
        <v>10</v>
      </c>
      <c r="D36" s="40" t="s">
        <v>12</v>
      </c>
      <c r="E36" s="44" t="s">
        <v>124</v>
      </c>
      <c r="F36" s="37" t="s">
        <v>119</v>
      </c>
      <c r="G36" s="37" t="s">
        <v>125</v>
      </c>
      <c r="H36" s="38" t="s">
        <v>112</v>
      </c>
      <c r="I36" s="39">
        <v>230997.2</v>
      </c>
      <c r="J36" s="39"/>
      <c r="K36" s="53"/>
      <c r="L36" s="5">
        <f t="shared" si="8"/>
        <v>230997.2</v>
      </c>
    </row>
    <row r="37" spans="2:12" s="36" customFormat="1" ht="18" customHeight="1" x14ac:dyDescent="0.2">
      <c r="B37" s="25">
        <v>2022260186</v>
      </c>
      <c r="C37" s="40" t="s">
        <v>10</v>
      </c>
      <c r="D37" s="40" t="s">
        <v>32</v>
      </c>
      <c r="E37" s="44" t="s">
        <v>126</v>
      </c>
      <c r="F37" s="37" t="s">
        <v>119</v>
      </c>
      <c r="G37" s="37" t="s">
        <v>127</v>
      </c>
      <c r="H37" s="38" t="s">
        <v>128</v>
      </c>
      <c r="I37" s="39">
        <v>189324.79999999999</v>
      </c>
      <c r="J37" s="39"/>
      <c r="K37" s="39"/>
      <c r="L37" s="5">
        <f t="shared" si="8"/>
        <v>189324.79999999999</v>
      </c>
    </row>
    <row r="38" spans="2:12" s="36" customFormat="1" ht="18" customHeight="1" x14ac:dyDescent="0.2">
      <c r="B38" s="25">
        <v>2022260187</v>
      </c>
      <c r="C38" s="40" t="s">
        <v>10</v>
      </c>
      <c r="D38" s="40" t="s">
        <v>32</v>
      </c>
      <c r="E38" s="44" t="s">
        <v>129</v>
      </c>
      <c r="F38" s="37" t="s">
        <v>119</v>
      </c>
      <c r="G38" s="37" t="s">
        <v>130</v>
      </c>
      <c r="H38" s="38" t="s">
        <v>128</v>
      </c>
      <c r="I38" s="39">
        <v>978011.6</v>
      </c>
      <c r="J38" s="39"/>
      <c r="K38" s="39"/>
      <c r="L38" s="5">
        <f t="shared" si="8"/>
        <v>978011.6</v>
      </c>
    </row>
    <row r="39" spans="2:12" s="36" customFormat="1" ht="18" customHeight="1" x14ac:dyDescent="0.2">
      <c r="B39" s="25">
        <v>2022260189</v>
      </c>
      <c r="C39" s="40" t="s">
        <v>10</v>
      </c>
      <c r="D39" s="40" t="s">
        <v>32</v>
      </c>
      <c r="E39" s="44" t="s">
        <v>131</v>
      </c>
      <c r="F39" s="37" t="s">
        <v>119</v>
      </c>
      <c r="G39" s="37" t="s">
        <v>132</v>
      </c>
      <c r="H39" s="38" t="s">
        <v>128</v>
      </c>
      <c r="I39" s="39">
        <v>246774.39999999999</v>
      </c>
      <c r="J39" s="39"/>
      <c r="K39" s="39"/>
      <c r="L39" s="5">
        <f t="shared" si="8"/>
        <v>246774.39999999999</v>
      </c>
    </row>
    <row r="40" spans="2:12" s="36" customFormat="1" ht="18" customHeight="1" x14ac:dyDescent="0.2">
      <c r="B40" s="25">
        <v>2022260190</v>
      </c>
      <c r="C40" s="40" t="s">
        <v>10</v>
      </c>
      <c r="D40" s="40" t="s">
        <v>32</v>
      </c>
      <c r="E40" s="44" t="s">
        <v>133</v>
      </c>
      <c r="F40" s="37" t="s">
        <v>119</v>
      </c>
      <c r="G40" s="37" t="s">
        <v>134</v>
      </c>
      <c r="H40" s="38" t="s">
        <v>128</v>
      </c>
      <c r="I40" s="39">
        <v>250743.6</v>
      </c>
      <c r="J40" s="39"/>
      <c r="K40" s="39"/>
      <c r="L40" s="5">
        <f t="shared" si="8"/>
        <v>250743.6</v>
      </c>
    </row>
    <row r="41" spans="2:12" s="4" customFormat="1" ht="28.5" customHeight="1" x14ac:dyDescent="0.2">
      <c r="B41" s="25">
        <v>2022260191</v>
      </c>
      <c r="C41" s="40" t="s">
        <v>10</v>
      </c>
      <c r="D41" s="40" t="s">
        <v>12</v>
      </c>
      <c r="E41" s="44" t="s">
        <v>135</v>
      </c>
      <c r="F41" s="37" t="s">
        <v>119</v>
      </c>
      <c r="G41" s="37" t="s">
        <v>136</v>
      </c>
      <c r="H41" s="38" t="s">
        <v>128</v>
      </c>
      <c r="I41" s="39">
        <v>1037354.4</v>
      </c>
      <c r="J41" s="39"/>
      <c r="K41" s="39"/>
      <c r="L41" s="5">
        <f t="shared" si="8"/>
        <v>1037354.4</v>
      </c>
    </row>
    <row r="42" spans="2:12" s="36" customFormat="1" ht="18" customHeight="1" x14ac:dyDescent="0.2">
      <c r="B42" s="25">
        <v>2022260193</v>
      </c>
      <c r="C42" s="40" t="s">
        <v>10</v>
      </c>
      <c r="D42" s="40" t="s">
        <v>32</v>
      </c>
      <c r="E42" s="44" t="s">
        <v>137</v>
      </c>
      <c r="F42" s="37" t="s">
        <v>138</v>
      </c>
      <c r="G42" s="37">
        <v>5270</v>
      </c>
      <c r="H42" s="38">
        <v>44624</v>
      </c>
      <c r="I42" s="39">
        <v>344138.8</v>
      </c>
      <c r="J42" s="39"/>
      <c r="K42" s="39"/>
      <c r="L42" s="5">
        <f t="shared" si="8"/>
        <v>344138.8</v>
      </c>
    </row>
    <row r="43" spans="2:12" s="36" customFormat="1" ht="18" customHeight="1" x14ac:dyDescent="0.2">
      <c r="B43" s="25">
        <v>2022260194</v>
      </c>
      <c r="C43" s="40" t="s">
        <v>10</v>
      </c>
      <c r="D43" s="40" t="s">
        <v>32</v>
      </c>
      <c r="E43" s="44" t="s">
        <v>139</v>
      </c>
      <c r="F43" s="37" t="s">
        <v>119</v>
      </c>
      <c r="G43" s="37" t="s">
        <v>140</v>
      </c>
      <c r="H43" s="38" t="s">
        <v>112</v>
      </c>
      <c r="I43" s="39">
        <v>1516922.4</v>
      </c>
      <c r="J43" s="39"/>
      <c r="K43" s="39"/>
      <c r="L43" s="5">
        <f t="shared" si="8"/>
        <v>1516922.4</v>
      </c>
    </row>
    <row r="44" spans="2:12" s="36" customFormat="1" ht="18" customHeight="1" x14ac:dyDescent="0.2">
      <c r="B44" s="25">
        <v>2022260195</v>
      </c>
      <c r="C44" s="40" t="s">
        <v>10</v>
      </c>
      <c r="D44" s="40" t="s">
        <v>32</v>
      </c>
      <c r="E44" s="44" t="s">
        <v>141</v>
      </c>
      <c r="F44" s="37" t="s">
        <v>119</v>
      </c>
      <c r="G44" s="37" t="s">
        <v>142</v>
      </c>
      <c r="H44" s="38" t="s">
        <v>112</v>
      </c>
      <c r="I44" s="39">
        <v>395996.8</v>
      </c>
      <c r="J44" s="39"/>
      <c r="K44" s="39"/>
      <c r="L44" s="5">
        <f t="shared" si="8"/>
        <v>395996.8</v>
      </c>
    </row>
    <row r="45" spans="2:12" s="36" customFormat="1" ht="18" customHeight="1" x14ac:dyDescent="0.2">
      <c r="B45" s="25">
        <v>2022260196</v>
      </c>
      <c r="C45" s="40" t="s">
        <v>10</v>
      </c>
      <c r="D45" s="40" t="s">
        <v>32</v>
      </c>
      <c r="E45" s="44" t="s">
        <v>143</v>
      </c>
      <c r="F45" s="37" t="s">
        <v>119</v>
      </c>
      <c r="G45" s="37" t="s">
        <v>144</v>
      </c>
      <c r="H45" s="38" t="s">
        <v>112</v>
      </c>
      <c r="I45" s="39">
        <v>217016</v>
      </c>
      <c r="J45" s="39"/>
      <c r="K45" s="39"/>
      <c r="L45" s="5">
        <f t="shared" si="8"/>
        <v>217016</v>
      </c>
    </row>
    <row r="46" spans="2:12" s="36" customFormat="1" ht="18" customHeight="1" x14ac:dyDescent="0.2">
      <c r="B46" s="25">
        <v>2022260197</v>
      </c>
      <c r="C46" s="40" t="s">
        <v>10</v>
      </c>
      <c r="D46" s="40" t="s">
        <v>32</v>
      </c>
      <c r="E46" s="44" t="s">
        <v>145</v>
      </c>
      <c r="F46" s="37" t="s">
        <v>119</v>
      </c>
      <c r="G46" s="37" t="s">
        <v>146</v>
      </c>
      <c r="H46" s="38" t="s">
        <v>112</v>
      </c>
      <c r="I46" s="39">
        <v>247996.4</v>
      </c>
      <c r="J46" s="39"/>
      <c r="K46" s="39"/>
      <c r="L46" s="5">
        <f t="shared" si="8"/>
        <v>247996.4</v>
      </c>
    </row>
    <row r="47" spans="2:12" s="36" customFormat="1" ht="21" customHeight="1" x14ac:dyDescent="0.2">
      <c r="B47" s="25">
        <v>2022260198</v>
      </c>
      <c r="C47" s="40" t="s">
        <v>10</v>
      </c>
      <c r="D47" s="40" t="s">
        <v>32</v>
      </c>
      <c r="E47" s="44" t="s">
        <v>147</v>
      </c>
      <c r="F47" s="37" t="s">
        <v>119</v>
      </c>
      <c r="G47" s="37" t="s">
        <v>148</v>
      </c>
      <c r="H47" s="38" t="s">
        <v>112</v>
      </c>
      <c r="I47" s="39">
        <v>301350</v>
      </c>
      <c r="J47" s="39"/>
      <c r="K47" s="39"/>
      <c r="L47" s="5">
        <f t="shared" si="8"/>
        <v>301350</v>
      </c>
    </row>
    <row r="48" spans="2:12" s="36" customFormat="1" ht="27" customHeight="1" x14ac:dyDescent="0.2">
      <c r="B48" s="25">
        <v>2022260199</v>
      </c>
      <c r="C48" s="40" t="s">
        <v>10</v>
      </c>
      <c r="D48" s="40" t="s">
        <v>12</v>
      </c>
      <c r="E48" s="44" t="s">
        <v>149</v>
      </c>
      <c r="F48" s="37" t="s">
        <v>119</v>
      </c>
      <c r="G48" s="37" t="s">
        <v>150</v>
      </c>
      <c r="H48" s="38" t="s">
        <v>112</v>
      </c>
      <c r="I48" s="39">
        <v>268608.40000000002</v>
      </c>
      <c r="J48" s="39"/>
      <c r="K48" s="39"/>
      <c r="L48" s="5">
        <f>I48+J48</f>
        <v>268608.40000000002</v>
      </c>
    </row>
    <row r="49" spans="2:12" s="36" customFormat="1" ht="27" customHeight="1" x14ac:dyDescent="0.2">
      <c r="B49" s="25">
        <v>2022260220</v>
      </c>
      <c r="C49" s="40" t="s">
        <v>10</v>
      </c>
      <c r="D49" s="40" t="s">
        <v>12</v>
      </c>
      <c r="E49" s="44" t="s">
        <v>166</v>
      </c>
      <c r="F49" s="37" t="s">
        <v>119</v>
      </c>
      <c r="G49" s="37" t="s">
        <v>167</v>
      </c>
      <c r="H49" s="38" t="s">
        <v>112</v>
      </c>
      <c r="I49" s="39">
        <v>221088</v>
      </c>
      <c r="J49" s="39"/>
      <c r="K49" s="39"/>
      <c r="L49" s="5">
        <f>I49+J49</f>
        <v>221088</v>
      </c>
    </row>
    <row r="50" spans="2:12" s="36" customFormat="1" ht="21" customHeight="1" x14ac:dyDescent="0.2">
      <c r="B50" s="25">
        <v>2022260221</v>
      </c>
      <c r="C50" s="40" t="s">
        <v>10</v>
      </c>
      <c r="D50" s="40" t="s">
        <v>168</v>
      </c>
      <c r="E50" s="44" t="s">
        <v>169</v>
      </c>
      <c r="F50" s="37" t="s">
        <v>170</v>
      </c>
      <c r="G50" s="37">
        <v>16812</v>
      </c>
      <c r="H50" s="38">
        <v>44481</v>
      </c>
      <c r="I50" s="39">
        <v>399040</v>
      </c>
      <c r="J50" s="39"/>
      <c r="K50" s="39"/>
      <c r="L50" s="5">
        <f>I50+J50</f>
        <v>399040</v>
      </c>
    </row>
    <row r="51" spans="2:12" s="36" customFormat="1" ht="21" customHeight="1" x14ac:dyDescent="0.2">
      <c r="B51" s="25">
        <v>2022260222</v>
      </c>
      <c r="C51" s="40" t="s">
        <v>10</v>
      </c>
      <c r="D51" s="40" t="s">
        <v>69</v>
      </c>
      <c r="E51" s="44" t="s">
        <v>171</v>
      </c>
      <c r="F51" s="37" t="s">
        <v>30</v>
      </c>
      <c r="G51" s="37">
        <v>1138</v>
      </c>
      <c r="H51" s="38">
        <v>44627</v>
      </c>
      <c r="I51" s="39">
        <v>25801.37</v>
      </c>
      <c r="J51" s="39">
        <v>5676.3</v>
      </c>
      <c r="K51" s="39"/>
      <c r="L51" s="5">
        <f>I51+J51</f>
        <v>31477.67</v>
      </c>
    </row>
    <row r="52" spans="2:12" s="36" customFormat="1" ht="21" customHeight="1" x14ac:dyDescent="0.2">
      <c r="B52" s="25">
        <v>2022260239</v>
      </c>
      <c r="C52" s="40" t="s">
        <v>10</v>
      </c>
      <c r="D52" s="40" t="s">
        <v>172</v>
      </c>
      <c r="E52" s="44" t="s">
        <v>173</v>
      </c>
      <c r="F52" s="37" t="s">
        <v>174</v>
      </c>
      <c r="G52" s="37">
        <v>5233</v>
      </c>
      <c r="H52" s="38">
        <v>44557</v>
      </c>
      <c r="I52" s="39">
        <v>18250</v>
      </c>
      <c r="J52" s="39">
        <v>4015</v>
      </c>
      <c r="K52" s="39"/>
      <c r="L52" s="5">
        <f t="shared" ref="L52:L64" si="9">I52+J52</f>
        <v>22265</v>
      </c>
    </row>
    <row r="53" spans="2:12" s="36" customFormat="1" ht="27" customHeight="1" x14ac:dyDescent="0.2">
      <c r="B53" s="25">
        <v>2022260240</v>
      </c>
      <c r="C53" s="40" t="s">
        <v>10</v>
      </c>
      <c r="D53" s="40" t="s">
        <v>40</v>
      </c>
      <c r="E53" s="44" t="s">
        <v>175</v>
      </c>
      <c r="F53" s="37" t="s">
        <v>176</v>
      </c>
      <c r="G53" s="37">
        <v>2200068</v>
      </c>
      <c r="H53" s="38">
        <v>44587</v>
      </c>
      <c r="I53" s="39">
        <v>20517.64</v>
      </c>
      <c r="J53" s="39">
        <v>4513.88</v>
      </c>
      <c r="K53" s="39"/>
      <c r="L53" s="5">
        <f t="shared" si="9"/>
        <v>25031.52</v>
      </c>
    </row>
    <row r="54" spans="2:12" s="36" customFormat="1" ht="21" customHeight="1" x14ac:dyDescent="0.2">
      <c r="B54" s="25">
        <v>2022260241</v>
      </c>
      <c r="C54" s="40" t="s">
        <v>10</v>
      </c>
      <c r="D54" s="40" t="s">
        <v>40</v>
      </c>
      <c r="E54" s="44" t="s">
        <v>177</v>
      </c>
      <c r="F54" s="37" t="s">
        <v>178</v>
      </c>
      <c r="G54" s="37">
        <v>2200067</v>
      </c>
      <c r="H54" s="38">
        <v>44587</v>
      </c>
      <c r="I54" s="39">
        <v>20200.75</v>
      </c>
      <c r="J54" s="39">
        <v>4444.17</v>
      </c>
      <c r="K54" s="39"/>
      <c r="L54" s="5">
        <f t="shared" si="9"/>
        <v>24644.92</v>
      </c>
    </row>
    <row r="55" spans="2:12" s="36" customFormat="1" ht="21" customHeight="1" x14ac:dyDescent="0.2">
      <c r="B55" s="25">
        <v>2022260247</v>
      </c>
      <c r="C55" s="40" t="s">
        <v>10</v>
      </c>
      <c r="D55" s="40" t="s">
        <v>39</v>
      </c>
      <c r="E55" s="27" t="s">
        <v>179</v>
      </c>
      <c r="F55" s="37" t="s">
        <v>18</v>
      </c>
      <c r="G55" s="37">
        <v>1422202310</v>
      </c>
      <c r="H55" s="38">
        <v>44644</v>
      </c>
      <c r="I55" s="39">
        <v>8467.69</v>
      </c>
      <c r="J55" s="39">
        <v>1862.89</v>
      </c>
      <c r="K55" s="39"/>
      <c r="L55" s="5">
        <f t="shared" si="9"/>
        <v>10330.58</v>
      </c>
    </row>
    <row r="56" spans="2:12" s="46" customFormat="1" ht="21" customHeight="1" x14ac:dyDescent="0.2">
      <c r="B56" s="25">
        <v>2022260247</v>
      </c>
      <c r="C56" s="40" t="s">
        <v>10</v>
      </c>
      <c r="D56" s="40" t="s">
        <v>39</v>
      </c>
      <c r="E56" s="27" t="s">
        <v>180</v>
      </c>
      <c r="F56" s="37" t="s">
        <v>18</v>
      </c>
      <c r="G56" s="37">
        <v>1422202309</v>
      </c>
      <c r="H56" s="38">
        <v>44644</v>
      </c>
      <c r="I56" s="30">
        <v>8768.36</v>
      </c>
      <c r="J56" s="30">
        <v>1929.04</v>
      </c>
      <c r="K56" s="30"/>
      <c r="L56" s="5">
        <f t="shared" si="9"/>
        <v>10697.400000000001</v>
      </c>
    </row>
    <row r="57" spans="2:12" s="36" customFormat="1" ht="21" customHeight="1" x14ac:dyDescent="0.2">
      <c r="B57" s="25">
        <v>2022260247</v>
      </c>
      <c r="C57" s="40" t="s">
        <v>10</v>
      </c>
      <c r="D57" s="40" t="s">
        <v>39</v>
      </c>
      <c r="E57" s="27" t="s">
        <v>181</v>
      </c>
      <c r="F57" s="37" t="s">
        <v>18</v>
      </c>
      <c r="G57" s="37">
        <v>1422202339</v>
      </c>
      <c r="H57" s="38">
        <v>44645</v>
      </c>
      <c r="I57" s="39">
        <v>9469.75</v>
      </c>
      <c r="J57" s="39">
        <v>2083.35</v>
      </c>
      <c r="K57" s="39"/>
      <c r="L57" s="5">
        <f t="shared" si="9"/>
        <v>11553.1</v>
      </c>
    </row>
    <row r="58" spans="2:12" s="36" customFormat="1" ht="27" customHeight="1" x14ac:dyDescent="0.2">
      <c r="B58" s="25">
        <v>2022260248</v>
      </c>
      <c r="C58" s="40" t="s">
        <v>10</v>
      </c>
      <c r="D58" s="31" t="s">
        <v>52</v>
      </c>
      <c r="E58" s="27" t="s">
        <v>179</v>
      </c>
      <c r="F58" s="37" t="s">
        <v>18</v>
      </c>
      <c r="G58" s="37">
        <v>7200000819</v>
      </c>
      <c r="H58" s="38">
        <v>44641</v>
      </c>
      <c r="I58" s="39">
        <v>29747.439999999999</v>
      </c>
      <c r="J58" s="39">
        <v>6544.44</v>
      </c>
      <c r="K58" s="39"/>
      <c r="L58" s="5">
        <f t="shared" si="9"/>
        <v>36291.879999999997</v>
      </c>
    </row>
    <row r="59" spans="2:12" s="36" customFormat="1" ht="24" customHeight="1" x14ac:dyDescent="0.2">
      <c r="B59" s="25">
        <v>2022260248</v>
      </c>
      <c r="C59" s="40" t="s">
        <v>10</v>
      </c>
      <c r="D59" s="31" t="s">
        <v>52</v>
      </c>
      <c r="E59" s="27" t="s">
        <v>180</v>
      </c>
      <c r="F59" s="37" t="s">
        <v>18</v>
      </c>
      <c r="G59" s="37">
        <v>7200000820</v>
      </c>
      <c r="H59" s="38">
        <v>44641</v>
      </c>
      <c r="I59" s="47">
        <v>39468.89</v>
      </c>
      <c r="J59" s="39">
        <v>8683.18</v>
      </c>
      <c r="K59" s="39"/>
      <c r="L59" s="5">
        <f t="shared" si="9"/>
        <v>48152.07</v>
      </c>
    </row>
    <row r="60" spans="2:12" s="36" customFormat="1" ht="40.5" customHeight="1" x14ac:dyDescent="0.2">
      <c r="B60" s="25">
        <v>2022260248</v>
      </c>
      <c r="C60" s="40" t="s">
        <v>10</v>
      </c>
      <c r="D60" s="31" t="s">
        <v>52</v>
      </c>
      <c r="E60" s="27" t="s">
        <v>181</v>
      </c>
      <c r="F60" s="37" t="s">
        <v>18</v>
      </c>
      <c r="G60" s="37">
        <v>7200000832</v>
      </c>
      <c r="H60" s="38">
        <v>44643</v>
      </c>
      <c r="I60" s="39">
        <v>62147.19</v>
      </c>
      <c r="J60" s="39">
        <v>13672.38</v>
      </c>
      <c r="K60" s="39"/>
      <c r="L60" s="5">
        <f t="shared" si="9"/>
        <v>75819.570000000007</v>
      </c>
    </row>
    <row r="61" spans="2:12" s="46" customFormat="1" ht="35.25" customHeight="1" x14ac:dyDescent="0.2">
      <c r="B61" s="25">
        <v>2022260253</v>
      </c>
      <c r="C61" s="40" t="s">
        <v>10</v>
      </c>
      <c r="D61" s="40" t="s">
        <v>32</v>
      </c>
      <c r="E61" s="48" t="s">
        <v>35</v>
      </c>
      <c r="F61" s="52" t="s">
        <v>186</v>
      </c>
      <c r="G61" s="28" t="s">
        <v>187</v>
      </c>
      <c r="H61" s="50">
        <v>44160</v>
      </c>
      <c r="I61" s="30">
        <v>6118.55</v>
      </c>
      <c r="J61" s="30"/>
      <c r="K61" s="30"/>
      <c r="L61" s="5">
        <f t="shared" si="9"/>
        <v>6118.55</v>
      </c>
    </row>
    <row r="62" spans="2:12" s="36" customFormat="1" ht="21" customHeight="1" x14ac:dyDescent="0.2">
      <c r="B62" s="25">
        <v>2022260254</v>
      </c>
      <c r="C62" s="40" t="s">
        <v>10</v>
      </c>
      <c r="D62" s="40" t="s">
        <v>32</v>
      </c>
      <c r="E62" s="48" t="s">
        <v>188</v>
      </c>
      <c r="F62" s="52" t="s">
        <v>189</v>
      </c>
      <c r="G62" s="28">
        <v>11448</v>
      </c>
      <c r="H62" s="50">
        <v>43812</v>
      </c>
      <c r="I62" s="30">
        <v>24771.37</v>
      </c>
      <c r="J62" s="30"/>
      <c r="K62" s="30"/>
      <c r="L62" s="5">
        <f t="shared" si="9"/>
        <v>24771.37</v>
      </c>
    </row>
    <row r="63" spans="2:12" s="36" customFormat="1" ht="21" customHeight="1" x14ac:dyDescent="0.2">
      <c r="B63" s="25">
        <v>2022260255</v>
      </c>
      <c r="C63" s="40" t="s">
        <v>10</v>
      </c>
      <c r="D63" s="31" t="s">
        <v>57</v>
      </c>
      <c r="E63" s="27" t="s">
        <v>190</v>
      </c>
      <c r="F63" s="37" t="s">
        <v>191</v>
      </c>
      <c r="G63" s="37" t="s">
        <v>192</v>
      </c>
      <c r="H63" s="38">
        <v>44641</v>
      </c>
      <c r="I63" s="39">
        <v>16103.72</v>
      </c>
      <c r="J63" s="39">
        <v>3542.82</v>
      </c>
      <c r="K63" s="39"/>
      <c r="L63" s="5">
        <f t="shared" si="9"/>
        <v>19646.54</v>
      </c>
    </row>
    <row r="64" spans="2:12" s="36" customFormat="1" ht="18" customHeight="1" x14ac:dyDescent="0.2">
      <c r="B64" s="25">
        <v>2022260255</v>
      </c>
      <c r="C64" s="40" t="s">
        <v>10</v>
      </c>
      <c r="D64" s="31" t="s">
        <v>46</v>
      </c>
      <c r="E64" s="27" t="s">
        <v>193</v>
      </c>
      <c r="F64" s="37" t="s">
        <v>191</v>
      </c>
      <c r="G64" s="37" t="s">
        <v>194</v>
      </c>
      <c r="H64" s="38">
        <v>44645</v>
      </c>
      <c r="I64" s="39">
        <v>37700.550000000003</v>
      </c>
      <c r="J64" s="39">
        <v>8294.1200000000008</v>
      </c>
      <c r="K64" s="39"/>
      <c r="L64" s="5">
        <f t="shared" si="9"/>
        <v>45994.670000000006</v>
      </c>
    </row>
    <row r="65" spans="2:12" s="36" customFormat="1" ht="24" customHeight="1" x14ac:dyDescent="0.2">
      <c r="B65" s="51"/>
      <c r="C65" s="40"/>
      <c r="D65" s="40"/>
      <c r="E65" s="44"/>
      <c r="F65" s="37"/>
      <c r="G65" s="56" t="s">
        <v>0</v>
      </c>
      <c r="H65" s="38"/>
      <c r="I65" s="57">
        <f>SUM(I4:I64)</f>
        <v>16792771.32</v>
      </c>
      <c r="J65" s="57">
        <f t="shared" ref="J65:L65" si="10">SUM(J4:J64)</f>
        <v>277916.02</v>
      </c>
      <c r="K65" s="57">
        <f t="shared" si="10"/>
        <v>5218.3100000000004</v>
      </c>
      <c r="L65" s="57">
        <f t="shared" si="10"/>
        <v>17075905.650000002</v>
      </c>
    </row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21" sqref="F21"/>
    </sheetView>
  </sheetViews>
  <sheetFormatPr defaultRowHeight="12.75" x14ac:dyDescent="0.2"/>
  <cols>
    <col min="1" max="1" width="2.7109375" customWidth="1"/>
    <col min="2" max="2" width="15.7109375" style="54" customWidth="1"/>
    <col min="3" max="3" width="12.28515625" style="1" customWidth="1"/>
    <col min="4" max="4" width="25" style="1" customWidth="1"/>
    <col min="5" max="5" width="82.140625" customWidth="1"/>
    <col min="6" max="6" width="15.5703125" style="1" customWidth="1"/>
    <col min="7" max="7" width="11.28515625" style="1" customWidth="1"/>
    <col min="8" max="8" width="13.7109375" style="1" customWidth="1"/>
    <col min="9" max="9" width="20.7109375" style="2" customWidth="1"/>
  </cols>
  <sheetData>
    <row r="1" spans="1:9" ht="27" customHeight="1" x14ac:dyDescent="0.3">
      <c r="A1" s="3"/>
      <c r="B1" s="61" t="s">
        <v>198</v>
      </c>
      <c r="C1" s="62"/>
      <c r="D1" s="62"/>
      <c r="E1" s="62"/>
      <c r="F1" s="62"/>
      <c r="G1" s="62"/>
      <c r="H1" s="62"/>
      <c r="I1" s="62"/>
    </row>
    <row r="2" spans="1:9" ht="3" hidden="1" customHeight="1" x14ac:dyDescent="0.2">
      <c r="B2" s="6"/>
      <c r="C2" s="19"/>
      <c r="D2" s="19"/>
      <c r="E2" s="19"/>
      <c r="F2" s="19"/>
      <c r="G2" s="19"/>
      <c r="H2" s="19"/>
      <c r="I2" s="19"/>
    </row>
    <row r="3" spans="1:9" s="20" customFormat="1" ht="45" customHeight="1" x14ac:dyDescent="0.2">
      <c r="B3" s="21" t="s">
        <v>4</v>
      </c>
      <c r="C3" s="22" t="s">
        <v>9</v>
      </c>
      <c r="D3" s="22" t="s">
        <v>5</v>
      </c>
      <c r="E3" s="22" t="s">
        <v>6</v>
      </c>
      <c r="F3" s="21" t="s">
        <v>3</v>
      </c>
      <c r="G3" s="22" t="s">
        <v>7</v>
      </c>
      <c r="H3" s="22" t="s">
        <v>8</v>
      </c>
      <c r="I3" s="23" t="s">
        <v>1</v>
      </c>
    </row>
    <row r="4" spans="1:9" s="36" customFormat="1" ht="27" customHeight="1" x14ac:dyDescent="0.2">
      <c r="B4" s="25"/>
      <c r="C4" s="26" t="s">
        <v>14</v>
      </c>
      <c r="D4" s="31" t="s">
        <v>65</v>
      </c>
      <c r="E4" s="44" t="s">
        <v>66</v>
      </c>
      <c r="F4" s="37"/>
      <c r="G4" s="37"/>
      <c r="H4" s="38"/>
      <c r="I4" s="5">
        <v>301030.83</v>
      </c>
    </row>
    <row r="5" spans="1:9" s="36" customFormat="1" ht="27" customHeight="1" x14ac:dyDescent="0.2">
      <c r="B5" s="25"/>
      <c r="C5" s="26" t="s">
        <v>13</v>
      </c>
      <c r="D5" s="31" t="s">
        <v>65</v>
      </c>
      <c r="E5" s="44" t="s">
        <v>66</v>
      </c>
      <c r="F5" s="37"/>
      <c r="G5" s="37"/>
      <c r="H5" s="38"/>
      <c r="I5" s="5">
        <v>198969.18</v>
      </c>
    </row>
    <row r="6" spans="1:9" s="36" customFormat="1" ht="27" customHeight="1" x14ac:dyDescent="0.2">
      <c r="B6" s="25"/>
      <c r="C6" s="26" t="s">
        <v>14</v>
      </c>
      <c r="D6" s="31" t="s">
        <v>74</v>
      </c>
      <c r="E6" s="44" t="s">
        <v>66</v>
      </c>
      <c r="F6" s="37"/>
      <c r="G6" s="37"/>
      <c r="H6" s="38"/>
      <c r="I6" s="39">
        <v>602061.65</v>
      </c>
    </row>
    <row r="7" spans="1:9" s="36" customFormat="1" ht="27" customHeight="1" x14ac:dyDescent="0.2">
      <c r="B7" s="25"/>
      <c r="C7" s="26" t="s">
        <v>13</v>
      </c>
      <c r="D7" s="31" t="s">
        <v>74</v>
      </c>
      <c r="E7" s="44" t="s">
        <v>66</v>
      </c>
      <c r="F7" s="37"/>
      <c r="G7" s="37"/>
      <c r="H7" s="38"/>
      <c r="I7" s="39">
        <v>397938.36</v>
      </c>
    </row>
    <row r="8" spans="1:9" s="36" customFormat="1" ht="27" customHeight="1" x14ac:dyDescent="0.2">
      <c r="B8" s="25"/>
      <c r="C8" s="26" t="s">
        <v>14</v>
      </c>
      <c r="D8" s="31" t="s">
        <v>107</v>
      </c>
      <c r="E8" s="44" t="s">
        <v>66</v>
      </c>
      <c r="F8" s="37"/>
      <c r="G8" s="37"/>
      <c r="H8" s="38"/>
      <c r="I8" s="39">
        <v>850880.14</v>
      </c>
    </row>
    <row r="9" spans="1:9" s="36" customFormat="1" ht="27" customHeight="1" x14ac:dyDescent="0.2">
      <c r="B9" s="25"/>
      <c r="C9" s="26" t="s">
        <v>13</v>
      </c>
      <c r="D9" s="31" t="s">
        <v>107</v>
      </c>
      <c r="E9" s="44" t="s">
        <v>66</v>
      </c>
      <c r="F9" s="37"/>
      <c r="G9" s="37"/>
      <c r="H9" s="38"/>
      <c r="I9" s="39">
        <v>562397.30000000005</v>
      </c>
    </row>
    <row r="10" spans="1:9" s="36" customFormat="1" ht="39.75" customHeight="1" x14ac:dyDescent="0.2">
      <c r="B10" s="25"/>
      <c r="C10" s="26" t="s">
        <v>14</v>
      </c>
      <c r="D10" s="31" t="s">
        <v>201</v>
      </c>
      <c r="E10" s="44" t="s">
        <v>66</v>
      </c>
      <c r="F10" s="37"/>
      <c r="G10" s="37"/>
      <c r="H10" s="38"/>
      <c r="I10" s="39">
        <v>721443.15</v>
      </c>
    </row>
    <row r="11" spans="1:9" s="36" customFormat="1" ht="41.25" customHeight="1" x14ac:dyDescent="0.2">
      <c r="B11" s="25"/>
      <c r="C11" s="26" t="s">
        <v>13</v>
      </c>
      <c r="D11" s="31" t="s">
        <v>201</v>
      </c>
      <c r="E11" s="44" t="s">
        <v>66</v>
      </c>
      <c r="F11" s="37"/>
      <c r="G11" s="37"/>
      <c r="H11" s="38"/>
      <c r="I11" s="39">
        <v>278556.84999999998</v>
      </c>
    </row>
    <row r="12" spans="1:9" s="46" customFormat="1" ht="24" customHeight="1" x14ac:dyDescent="0.2">
      <c r="B12" s="25">
        <v>2022260252</v>
      </c>
      <c r="C12" s="40" t="s">
        <v>14</v>
      </c>
      <c r="D12" s="40" t="s">
        <v>182</v>
      </c>
      <c r="E12" s="48" t="s">
        <v>183</v>
      </c>
      <c r="F12" s="28" t="s">
        <v>184</v>
      </c>
      <c r="G12" s="28" t="s">
        <v>185</v>
      </c>
      <c r="H12" s="29">
        <v>44606</v>
      </c>
      <c r="I12" s="30">
        <v>125390.09</v>
      </c>
    </row>
    <row r="13" spans="1:9" s="45" customFormat="1" x14ac:dyDescent="0.2">
      <c r="B13" s="25">
        <v>2022260252</v>
      </c>
      <c r="C13" s="40" t="s">
        <v>13</v>
      </c>
      <c r="D13" s="40" t="s">
        <v>182</v>
      </c>
      <c r="E13" s="48" t="s">
        <v>183</v>
      </c>
      <c r="F13" s="28" t="s">
        <v>184</v>
      </c>
      <c r="G13" s="28" t="s">
        <v>185</v>
      </c>
      <c r="H13" s="29">
        <v>44606</v>
      </c>
      <c r="I13" s="49">
        <v>83593.399999999994</v>
      </c>
    </row>
    <row r="14" spans="1:9" s="36" customFormat="1" ht="18.75" x14ac:dyDescent="0.2">
      <c r="B14" s="51"/>
      <c r="C14" s="40"/>
      <c r="D14" s="40"/>
      <c r="E14" s="44"/>
      <c r="F14" s="56" t="s">
        <v>27</v>
      </c>
      <c r="G14" s="37"/>
      <c r="H14" s="38"/>
      <c r="I14" s="57">
        <f>SUM(I4:I13)</f>
        <v>4122260.9499999997</v>
      </c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14" sqref="I14"/>
    </sheetView>
  </sheetViews>
  <sheetFormatPr defaultRowHeight="12.75" x14ac:dyDescent="0.2"/>
  <cols>
    <col min="1" max="1" width="2.7109375" customWidth="1"/>
    <col min="2" max="2" width="15.7109375" style="54" customWidth="1"/>
    <col min="3" max="3" width="15.140625" style="1" customWidth="1"/>
    <col min="4" max="4" width="39" style="1" customWidth="1"/>
    <col min="5" max="5" width="168.42578125" customWidth="1"/>
    <col min="6" max="6" width="40.42578125" style="1" customWidth="1"/>
    <col min="7" max="7" width="27" style="1" customWidth="1"/>
    <col min="8" max="8" width="23.5703125" style="1" customWidth="1"/>
    <col min="9" max="9" width="21.140625" style="2" customWidth="1"/>
  </cols>
  <sheetData>
    <row r="1" spans="1:9" ht="27" customHeight="1" x14ac:dyDescent="0.3">
      <c r="A1" s="3"/>
      <c r="B1" s="61" t="s">
        <v>198</v>
      </c>
      <c r="C1" s="62"/>
      <c r="D1" s="62"/>
      <c r="E1" s="62"/>
      <c r="F1" s="62"/>
      <c r="G1" s="62"/>
      <c r="H1" s="62"/>
      <c r="I1" s="63"/>
    </row>
    <row r="2" spans="1:9" ht="3" hidden="1" customHeight="1" x14ac:dyDescent="0.2">
      <c r="B2" s="6"/>
      <c r="C2" s="19"/>
      <c r="D2" s="19"/>
      <c r="E2" s="19"/>
      <c r="F2" s="19"/>
      <c r="G2" s="19"/>
      <c r="H2" s="19"/>
      <c r="I2" s="19"/>
    </row>
    <row r="3" spans="1:9" s="20" customFormat="1" ht="45" customHeight="1" x14ac:dyDescent="0.2">
      <c r="B3" s="21" t="s">
        <v>4</v>
      </c>
      <c r="C3" s="22" t="s">
        <v>9</v>
      </c>
      <c r="D3" s="22" t="s">
        <v>5</v>
      </c>
      <c r="E3" s="22" t="s">
        <v>6</v>
      </c>
      <c r="F3" s="21" t="s">
        <v>3</v>
      </c>
      <c r="G3" s="22" t="s">
        <v>7</v>
      </c>
      <c r="H3" s="22" t="s">
        <v>8</v>
      </c>
      <c r="I3" s="23" t="s">
        <v>1</v>
      </c>
    </row>
    <row r="4" spans="1:9" s="43" customFormat="1" ht="21" customHeight="1" x14ac:dyDescent="0.2">
      <c r="B4" s="25"/>
      <c r="C4" s="31" t="s">
        <v>17</v>
      </c>
      <c r="D4" s="31" t="s">
        <v>31</v>
      </c>
      <c r="E4" s="32" t="s">
        <v>72</v>
      </c>
      <c r="F4" s="33" t="s">
        <v>73</v>
      </c>
      <c r="G4" s="33">
        <v>20434</v>
      </c>
      <c r="H4" s="34">
        <v>44550</v>
      </c>
      <c r="I4" s="39">
        <v>4252500</v>
      </c>
    </row>
    <row r="5" spans="1:9" s="4" customFormat="1" ht="24" customHeight="1" x14ac:dyDescent="0.2">
      <c r="B5" s="51">
        <v>2022260103</v>
      </c>
      <c r="C5" s="26" t="s">
        <v>17</v>
      </c>
      <c r="D5" s="40" t="s">
        <v>88</v>
      </c>
      <c r="E5" s="44" t="s">
        <v>89</v>
      </c>
      <c r="F5" s="37" t="s">
        <v>90</v>
      </c>
      <c r="G5" s="37">
        <v>13969</v>
      </c>
      <c r="H5" s="38">
        <v>44406</v>
      </c>
      <c r="I5" s="39">
        <v>1890000</v>
      </c>
    </row>
    <row r="6" spans="1:9" s="45" customFormat="1" ht="27.75" customHeight="1" x14ac:dyDescent="0.2">
      <c r="B6" s="25">
        <v>2022260200</v>
      </c>
      <c r="C6" s="40" t="s">
        <v>17</v>
      </c>
      <c r="D6" s="40" t="s">
        <v>32</v>
      </c>
      <c r="E6" s="48" t="s">
        <v>151</v>
      </c>
      <c r="F6" s="37" t="s">
        <v>119</v>
      </c>
      <c r="G6" s="37" t="s">
        <v>152</v>
      </c>
      <c r="H6" s="38" t="s">
        <v>112</v>
      </c>
      <c r="I6" s="49">
        <v>268849.2</v>
      </c>
    </row>
    <row r="7" spans="1:9" s="36" customFormat="1" ht="21" customHeight="1" x14ac:dyDescent="0.2">
      <c r="B7" s="25">
        <v>2022260201</v>
      </c>
      <c r="C7" s="40" t="s">
        <v>17</v>
      </c>
      <c r="D7" s="40" t="s">
        <v>153</v>
      </c>
      <c r="E7" s="44" t="s">
        <v>154</v>
      </c>
      <c r="F7" s="37" t="s">
        <v>119</v>
      </c>
      <c r="G7" s="37" t="s">
        <v>155</v>
      </c>
      <c r="H7" s="38" t="s">
        <v>112</v>
      </c>
      <c r="I7" s="39">
        <v>341414</v>
      </c>
    </row>
    <row r="8" spans="1:9" s="46" customFormat="1" ht="21" customHeight="1" x14ac:dyDescent="0.2">
      <c r="B8" s="25">
        <v>2022260202</v>
      </c>
      <c r="C8" s="40" t="s">
        <v>17</v>
      </c>
      <c r="D8" s="40" t="s">
        <v>12</v>
      </c>
      <c r="E8" s="44" t="s">
        <v>156</v>
      </c>
      <c r="F8" s="37" t="s">
        <v>119</v>
      </c>
      <c r="G8" s="37" t="s">
        <v>157</v>
      </c>
      <c r="H8" s="38" t="s">
        <v>112</v>
      </c>
      <c r="I8" s="39">
        <v>231934</v>
      </c>
    </row>
    <row r="9" spans="1:9" s="46" customFormat="1" ht="21" customHeight="1" x14ac:dyDescent="0.2">
      <c r="B9" s="25">
        <v>2022260203</v>
      </c>
      <c r="C9" s="40" t="s">
        <v>17</v>
      </c>
      <c r="D9" s="40" t="s">
        <v>12</v>
      </c>
      <c r="E9" s="44" t="s">
        <v>158</v>
      </c>
      <c r="F9" s="37" t="s">
        <v>119</v>
      </c>
      <c r="G9" s="37" t="s">
        <v>159</v>
      </c>
      <c r="H9" s="38" t="s">
        <v>112</v>
      </c>
      <c r="I9" s="39">
        <v>281328.40000000002</v>
      </c>
    </row>
    <row r="10" spans="1:9" s="36" customFormat="1" ht="18" customHeight="1" x14ac:dyDescent="0.2">
      <c r="B10" s="25">
        <v>2022260204</v>
      </c>
      <c r="C10" s="40" t="s">
        <v>17</v>
      </c>
      <c r="D10" s="40" t="s">
        <v>32</v>
      </c>
      <c r="E10" s="44" t="s">
        <v>160</v>
      </c>
      <c r="F10" s="37" t="s">
        <v>138</v>
      </c>
      <c r="G10" s="37" t="s">
        <v>161</v>
      </c>
      <c r="H10" s="38" t="s">
        <v>112</v>
      </c>
      <c r="I10" s="39">
        <v>6511628.7999999998</v>
      </c>
    </row>
    <row r="11" spans="1:9" s="36" customFormat="1" ht="18" customHeight="1" x14ac:dyDescent="0.2">
      <c r="B11" s="25">
        <v>2022260205</v>
      </c>
      <c r="C11" s="40" t="s">
        <v>17</v>
      </c>
      <c r="D11" s="40" t="s">
        <v>32</v>
      </c>
      <c r="E11" s="44" t="s">
        <v>162</v>
      </c>
      <c r="F11" s="37" t="s">
        <v>138</v>
      </c>
      <c r="G11" s="37" t="s">
        <v>163</v>
      </c>
      <c r="H11" s="38" t="s">
        <v>112</v>
      </c>
      <c r="I11" s="39">
        <v>78598.8</v>
      </c>
    </row>
    <row r="12" spans="1:9" s="36" customFormat="1" ht="18" customHeight="1" x14ac:dyDescent="0.2">
      <c r="B12" s="25">
        <v>2022260207</v>
      </c>
      <c r="C12" s="40" t="s">
        <v>17</v>
      </c>
      <c r="D12" s="40" t="s">
        <v>32</v>
      </c>
      <c r="E12" s="44" t="s">
        <v>164</v>
      </c>
      <c r="F12" s="37" t="s">
        <v>138</v>
      </c>
      <c r="G12" s="37" t="s">
        <v>165</v>
      </c>
      <c r="H12" s="38" t="s">
        <v>112</v>
      </c>
      <c r="I12" s="39">
        <v>4686342.4000000004</v>
      </c>
    </row>
    <row r="13" spans="1:9" s="36" customFormat="1" ht="27" customHeight="1" x14ac:dyDescent="0.2">
      <c r="B13" s="25">
        <v>2022260292</v>
      </c>
      <c r="C13" s="26" t="s">
        <v>17</v>
      </c>
      <c r="D13" s="31" t="s">
        <v>195</v>
      </c>
      <c r="E13" s="44" t="s">
        <v>72</v>
      </c>
      <c r="F13" s="37" t="s">
        <v>196</v>
      </c>
      <c r="G13" s="37">
        <v>15179</v>
      </c>
      <c r="H13" s="38">
        <v>44624</v>
      </c>
      <c r="I13" s="39">
        <v>3272627.58</v>
      </c>
    </row>
    <row r="14" spans="1:9" s="36" customFormat="1" ht="24" customHeight="1" x14ac:dyDescent="0.2">
      <c r="B14" s="51"/>
      <c r="C14" s="40"/>
      <c r="D14" s="40"/>
      <c r="E14" s="44"/>
      <c r="F14" s="37"/>
      <c r="G14" s="56" t="s">
        <v>0</v>
      </c>
      <c r="H14" s="38"/>
      <c r="I14" s="57">
        <f>SUM(I4:I13)</f>
        <v>21815223.18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E1" workbookViewId="0">
      <selection activeCell="L4" sqref="L4"/>
    </sheetView>
  </sheetViews>
  <sheetFormatPr defaultRowHeight="12.75" x14ac:dyDescent="0.2"/>
  <cols>
    <col min="1" max="1" width="2.7109375" customWidth="1"/>
    <col min="2" max="2" width="15.7109375" style="54" customWidth="1"/>
    <col min="3" max="3" width="23.140625" style="1" customWidth="1"/>
    <col min="4" max="4" width="23.85546875" style="1" customWidth="1"/>
    <col min="5" max="5" width="132.85546875" customWidth="1"/>
    <col min="6" max="6" width="33.140625" style="1" customWidth="1"/>
    <col min="7" max="7" width="16.85546875" style="1" customWidth="1"/>
    <col min="8" max="8" width="23.5703125" style="1" customWidth="1"/>
    <col min="9" max="9" width="16.28515625" style="2" customWidth="1"/>
    <col min="10" max="10" width="18" style="2" customWidth="1"/>
    <col min="11" max="11" width="11.7109375" style="2" customWidth="1"/>
    <col min="12" max="12" width="17.5703125" style="1" customWidth="1"/>
  </cols>
  <sheetData>
    <row r="1" spans="1:13" ht="27" customHeight="1" x14ac:dyDescent="0.3">
      <c r="A1" s="3"/>
      <c r="B1" s="61" t="s">
        <v>198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ht="3" hidden="1" customHeight="1" x14ac:dyDescent="0.2">
      <c r="B2" s="6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s="20" customFormat="1" ht="45" customHeight="1" x14ac:dyDescent="0.2">
      <c r="B3" s="21" t="s">
        <v>4</v>
      </c>
      <c r="C3" s="22" t="s">
        <v>9</v>
      </c>
      <c r="D3" s="22" t="s">
        <v>5</v>
      </c>
      <c r="E3" s="22" t="s">
        <v>6</v>
      </c>
      <c r="F3" s="21" t="s">
        <v>3</v>
      </c>
      <c r="G3" s="22" t="s">
        <v>7</v>
      </c>
      <c r="H3" s="22" t="s">
        <v>8</v>
      </c>
      <c r="I3" s="23" t="s">
        <v>1</v>
      </c>
      <c r="J3" s="23" t="s">
        <v>2</v>
      </c>
      <c r="K3" s="23" t="s">
        <v>11</v>
      </c>
      <c r="L3" s="22" t="s">
        <v>0</v>
      </c>
    </row>
    <row r="4" spans="1:13" ht="15" customHeight="1" x14ac:dyDescent="0.2">
      <c r="B4" s="25">
        <v>2022260037</v>
      </c>
      <c r="C4" s="26" t="s">
        <v>60</v>
      </c>
      <c r="D4" s="26" t="s">
        <v>54</v>
      </c>
      <c r="E4" s="27" t="s">
        <v>61</v>
      </c>
      <c r="F4" s="28" t="s">
        <v>62</v>
      </c>
      <c r="G4" s="28" t="s">
        <v>63</v>
      </c>
      <c r="H4" s="29">
        <v>44575</v>
      </c>
      <c r="I4" s="30">
        <v>8355.02</v>
      </c>
      <c r="J4" s="30">
        <v>1838.1</v>
      </c>
      <c r="K4" s="41"/>
      <c r="L4" s="5">
        <f t="shared" ref="L4" si="0">SUM(I4+J4+K4)</f>
        <v>10193.120000000001</v>
      </c>
      <c r="M4" s="42"/>
    </row>
    <row r="5" spans="1:13" s="36" customFormat="1" ht="24" customHeight="1" x14ac:dyDescent="0.2">
      <c r="B5" s="51"/>
      <c r="C5" s="40"/>
      <c r="D5" s="40"/>
      <c r="E5" s="44"/>
      <c r="F5" s="37"/>
      <c r="G5" s="37"/>
      <c r="H5" s="58" t="s">
        <v>0</v>
      </c>
      <c r="I5" s="57">
        <v>8355.02</v>
      </c>
      <c r="J5" s="57">
        <v>1838.1</v>
      </c>
      <c r="K5" s="57"/>
      <c r="L5" s="57">
        <v>10193.120000000001</v>
      </c>
    </row>
  </sheetData>
  <mergeCells count="1">
    <mergeCell ref="B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 1 TRIM.2022</vt:lpstr>
      <vt:lpstr>PON SPAO 1 TRIM.2022</vt:lpstr>
      <vt:lpstr>PON IOG 1 TRIM.2022</vt:lpstr>
      <vt:lpstr>POC SPAO 1 TRIM.2022 </vt:lpstr>
      <vt:lpstr>DIV.4 1 TR.2022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2022-05-13T12:18:59Z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