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\\acxsmbfs.ac.mlps.adm\Redirected$\rfiorani\Desktop\"/>
    </mc:Choice>
  </mc:AlternateContent>
  <xr:revisionPtr revIDLastSave="0" documentId="13_ncr:1_{A2D37568-1902-43FE-AE09-0447193F49CB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RIEPILOGO 4 TRIM.2021" sheetId="27" r:id="rId1"/>
    <sheet name="PON SPAO 4 TRIM.2021" sheetId="35" r:id="rId2"/>
    <sheet name="PON IOG 4 TRIM.2021" sheetId="34" r:id="rId3"/>
    <sheet name="POC SPAO 4 TRIM.2021 " sheetId="33" r:id="rId4"/>
    <sheet name="DIV.4 4 TR.2021" sheetId="31" r:id="rId5"/>
    <sheet name="D.P.4 TRIM.2021" sheetId="29" r:id="rId6"/>
  </sheets>
  <definedNames>
    <definedName name="Avanzate">#REF!</definedName>
    <definedName name="DataDiFine">#REF!</definedName>
    <definedName name="DataDiInizio">#REF!</definedName>
    <definedName name="IndennitàTrasferta">#REF!</definedName>
    <definedName name="TuttiIDat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31" l="1"/>
  <c r="K13" i="31"/>
  <c r="J12" i="31"/>
  <c r="I12" i="31"/>
  <c r="K11" i="31"/>
  <c r="K10" i="31"/>
  <c r="K9" i="31"/>
  <c r="K7" i="31"/>
  <c r="K6" i="31"/>
  <c r="K5" i="31"/>
  <c r="K4" i="31"/>
  <c r="I7" i="33"/>
  <c r="I8" i="34"/>
  <c r="L88" i="35"/>
  <c r="K87" i="35"/>
  <c r="J87" i="35"/>
  <c r="I87" i="35"/>
  <c r="L86" i="35"/>
  <c r="L85" i="35"/>
  <c r="L84" i="35"/>
  <c r="L83" i="35"/>
  <c r="L82" i="35"/>
  <c r="L81" i="35"/>
  <c r="L80" i="35"/>
  <c r="L79" i="35"/>
  <c r="L78" i="35"/>
  <c r="L77" i="35"/>
  <c r="L76" i="35"/>
  <c r="L75" i="35"/>
  <c r="L74" i="35"/>
  <c r="L73" i="35"/>
  <c r="L72" i="35"/>
  <c r="L71" i="35"/>
  <c r="L70" i="35"/>
  <c r="L69" i="35"/>
  <c r="L68" i="35"/>
  <c r="L67" i="35"/>
  <c r="L66" i="35"/>
  <c r="L65" i="35"/>
  <c r="L64" i="35"/>
  <c r="L63" i="35"/>
  <c r="L62" i="35"/>
  <c r="L61" i="35"/>
  <c r="L60" i="35"/>
  <c r="L59" i="35"/>
  <c r="L58" i="35"/>
  <c r="L57" i="35"/>
  <c r="L56" i="35"/>
  <c r="L55" i="35"/>
  <c r="L54" i="35"/>
  <c r="L53" i="35"/>
  <c r="L52" i="35"/>
  <c r="L51" i="35"/>
  <c r="L50" i="35"/>
  <c r="L49" i="35"/>
  <c r="L48" i="35"/>
  <c r="L47" i="35"/>
  <c r="L46" i="35"/>
  <c r="L45" i="35"/>
  <c r="L44" i="35"/>
  <c r="L43" i="35"/>
  <c r="L42" i="35"/>
  <c r="L41" i="35"/>
  <c r="L40" i="35"/>
  <c r="L39" i="35"/>
  <c r="L38" i="35"/>
  <c r="L37" i="35"/>
  <c r="L36" i="35"/>
  <c r="L35" i="35"/>
  <c r="L34" i="35"/>
  <c r="L33" i="35"/>
  <c r="L32" i="35"/>
  <c r="L31" i="35"/>
  <c r="L30" i="35"/>
  <c r="L29" i="35"/>
  <c r="L28" i="35"/>
  <c r="L27" i="35"/>
  <c r="L26" i="35"/>
  <c r="L25" i="35"/>
  <c r="L24" i="35"/>
  <c r="L23" i="35"/>
  <c r="L22" i="35"/>
  <c r="L21" i="35"/>
  <c r="L20" i="35"/>
  <c r="L19" i="35"/>
  <c r="L18" i="35"/>
  <c r="L17" i="35"/>
  <c r="L16" i="35"/>
  <c r="L15" i="35"/>
  <c r="L14" i="35"/>
  <c r="L13" i="35"/>
  <c r="L12" i="35"/>
  <c r="L11" i="35"/>
  <c r="L10" i="35"/>
  <c r="L9" i="35"/>
  <c r="L8" i="35"/>
  <c r="L7" i="35"/>
  <c r="L6" i="35"/>
  <c r="L5" i="35"/>
  <c r="L4" i="35"/>
  <c r="J102" i="29"/>
  <c r="K102" i="29"/>
  <c r="I102" i="29"/>
  <c r="L103" i="29"/>
  <c r="L101" i="29"/>
  <c r="L100" i="29"/>
  <c r="L99" i="29"/>
  <c r="L98" i="29"/>
  <c r="L97" i="29"/>
  <c r="L96" i="29"/>
  <c r="L95" i="29"/>
  <c r="L94" i="29"/>
  <c r="L93" i="29"/>
  <c r="L92" i="29"/>
  <c r="L91" i="29"/>
  <c r="L90" i="29"/>
  <c r="L89" i="29"/>
  <c r="L88" i="29"/>
  <c r="L87" i="29"/>
  <c r="L86" i="29"/>
  <c r="L85" i="29"/>
  <c r="L84" i="29"/>
  <c r="L83" i="29"/>
  <c r="L82" i="29"/>
  <c r="L81" i="29"/>
  <c r="L80" i="29"/>
  <c r="L79" i="29"/>
  <c r="L78" i="29"/>
  <c r="L77" i="29"/>
  <c r="L76" i="29"/>
  <c r="L75" i="29"/>
  <c r="L74" i="29"/>
  <c r="L73" i="29"/>
  <c r="L72" i="29"/>
  <c r="L71" i="29"/>
  <c r="L70" i="29"/>
  <c r="L69" i="29"/>
  <c r="L68" i="29"/>
  <c r="L67" i="29"/>
  <c r="L66" i="29"/>
  <c r="L65" i="29"/>
  <c r="L64" i="29"/>
  <c r="L63" i="29"/>
  <c r="L62" i="29"/>
  <c r="L61" i="29"/>
  <c r="L60" i="29"/>
  <c r="L59" i="29"/>
  <c r="L58" i="29"/>
  <c r="L57" i="29"/>
  <c r="L56" i="29"/>
  <c r="L55" i="29"/>
  <c r="L54" i="29"/>
  <c r="L53" i="29"/>
  <c r="L52" i="29"/>
  <c r="L51" i="29"/>
  <c r="L50" i="29"/>
  <c r="L49" i="29"/>
  <c r="L48" i="29"/>
  <c r="L47" i="29"/>
  <c r="L46" i="29"/>
  <c r="L45" i="29"/>
  <c r="L44" i="29"/>
  <c r="L43" i="29"/>
  <c r="L42" i="29"/>
  <c r="L41" i="29"/>
  <c r="L40" i="29"/>
  <c r="L39" i="29"/>
  <c r="L38" i="29"/>
  <c r="L37" i="29"/>
  <c r="L36" i="29"/>
  <c r="L35" i="29"/>
  <c r="L34" i="29"/>
  <c r="L33" i="29"/>
  <c r="L32" i="29"/>
  <c r="L31" i="29"/>
  <c r="L30" i="29"/>
  <c r="L29" i="29"/>
  <c r="L28" i="29"/>
  <c r="L27" i="29"/>
  <c r="L26" i="29"/>
  <c r="L25" i="29"/>
  <c r="L24" i="29"/>
  <c r="L23" i="29"/>
  <c r="L22" i="29"/>
  <c r="L21" i="29"/>
  <c r="L20" i="29"/>
  <c r="L19" i="29"/>
  <c r="L18" i="29"/>
  <c r="L17" i="29"/>
  <c r="L16" i="29"/>
  <c r="L15" i="29"/>
  <c r="L14" i="29"/>
  <c r="L13" i="29"/>
  <c r="L12" i="29"/>
  <c r="L11" i="29"/>
  <c r="L10" i="29"/>
  <c r="L9" i="29"/>
  <c r="L8" i="29"/>
  <c r="L7" i="29"/>
  <c r="L6" i="29"/>
  <c r="L5" i="29"/>
  <c r="L4" i="29"/>
  <c r="L102" i="29" s="1"/>
  <c r="K12" i="31" l="1"/>
  <c r="L87" i="35"/>
  <c r="E8" i="27" l="1"/>
</calcChain>
</file>

<file path=xl/sharedStrings.xml><?xml version="1.0" encoding="utf-8"?>
<sst xmlns="http://schemas.openxmlformats.org/spreadsheetml/2006/main" count="944" uniqueCount="241">
  <si>
    <t>TOTALE</t>
  </si>
  <si>
    <t>IMPORTO</t>
  </si>
  <si>
    <t>IVA</t>
  </si>
  <si>
    <t>D.D. E DATA DECRETO</t>
  </si>
  <si>
    <t>N. D.P.</t>
  </si>
  <si>
    <t>Beneficiario</t>
  </si>
  <si>
    <t>Oggetto</t>
  </si>
  <si>
    <t>Fattura</t>
  </si>
  <si>
    <t>Data Fattura</t>
  </si>
  <si>
    <t>Fondo</t>
  </si>
  <si>
    <t>P002_FSE</t>
  </si>
  <si>
    <t>INPS</t>
  </si>
  <si>
    <t>IRPEF</t>
  </si>
  <si>
    <t>ANPAL SERVIZI S.P.A.</t>
  </si>
  <si>
    <t>ENTE NAZIONALE PER IL MICROCREDITO</t>
  </si>
  <si>
    <t>UNIONCAMERE</t>
  </si>
  <si>
    <t>EY ADVISORY SPA</t>
  </si>
  <si>
    <t>P001_YEI</t>
  </si>
  <si>
    <t>P001_FSE</t>
  </si>
  <si>
    <t>ALMAVIVA</t>
  </si>
  <si>
    <t>CONSORZIO LEONARDO S. E L.</t>
  </si>
  <si>
    <t>POC SPAO</t>
  </si>
  <si>
    <t>DD. 81/2020</t>
  </si>
  <si>
    <t xml:space="preserve">DD.570/2019 E 345/2020 </t>
  </si>
  <si>
    <t xml:space="preserve">DD.570/2019 </t>
  </si>
  <si>
    <t>STUDIO BERSANI MANNA</t>
  </si>
  <si>
    <t>PROGETTO INTEGRATO PER L'AUTOIMPRENDITORIALITA'-CUP E57G18000080006</t>
  </si>
  <si>
    <t>DD.29/2019 E DD.500 DISIMPEGNO DEL 2020</t>
  </si>
  <si>
    <t>INTERVENTO</t>
  </si>
  <si>
    <t>DIVISIONE</t>
  </si>
  <si>
    <t>PERIODO</t>
  </si>
  <si>
    <t>PON SPAO</t>
  </si>
  <si>
    <t>3^</t>
  </si>
  <si>
    <t>PON IOG</t>
  </si>
  <si>
    <t xml:space="preserve">TOTALE </t>
  </si>
  <si>
    <t>DD.262/2021</t>
  </si>
  <si>
    <t>CLES</t>
  </si>
  <si>
    <t>FONDO NUOVE COMPEENZE - CUP E59J20001270007</t>
  </si>
  <si>
    <t>DD.503/2020 E 546/2020</t>
  </si>
  <si>
    <t>TRASFERIMENTO RISORSE</t>
  </si>
  <si>
    <t>DD. 15/2021</t>
  </si>
  <si>
    <t>DD.526/2018</t>
  </si>
  <si>
    <t>DD. 254/2020</t>
  </si>
  <si>
    <t>INDRA ITALIA SPA</t>
  </si>
  <si>
    <t>REGIONE LOMBARDIA</t>
  </si>
  <si>
    <t>ANPAL SERVIZI</t>
  </si>
  <si>
    <t>ECOTER</t>
  </si>
  <si>
    <t>VARIE DDR</t>
  </si>
  <si>
    <t>CENTRO STATISTICA AZIENDALE SRL</t>
  </si>
  <si>
    <t>13/10/2020 E 19/10/2020</t>
  </si>
  <si>
    <t>DD. 210/2019</t>
  </si>
  <si>
    <t>5469 E 5475</t>
  </si>
  <si>
    <t>DD.570/2019 E DD.345/2020</t>
  </si>
  <si>
    <t>ANPAL L.236-93 FONDI NAZ.LI</t>
  </si>
  <si>
    <t>AS-PA 2020-LINEA 4-GESTIONE TERRITORIALE DEGLI OPERATORI PER IL RAFFORZAMENTO DEI SPI E PER LO SVILUPPO DEI RDC-TERRITORIO-POC- CUP I59H19000500006</t>
  </si>
  <si>
    <t>CLP 223-LINEA 9-INTERVENTI STRAORDINARI A SUPPORTO DEI PROCESSI DI TRASFORMAZIONE E SVILUPPO DELLE AZIENDE E DEI SETTORI-CUP I59F19000390006</t>
  </si>
  <si>
    <t>AS-PA 2019/2-LINEA 4-GESTIONE TERRITORIALE DEGLI OPERATORI PER IL RAFFORZAMENTO DEI SPI E PER LO SVILUPPO DEI RDC-TERRITORIO-POC- CUP I59H19000500006</t>
  </si>
  <si>
    <t>DD. 284/2020</t>
  </si>
  <si>
    <t>REGIONE LIGURIA</t>
  </si>
  <si>
    <t>ID 290-AS-PA 2021-LINEA 14--RAPPORTI CON LE IMPRESE- TERRITORIO CUP I59F19000420006</t>
  </si>
  <si>
    <t>DD.15/2021</t>
  </si>
  <si>
    <t>REINTEGRO FONDI - CUP VARI</t>
  </si>
  <si>
    <t>CLP-00260-AS-PA 2020-LINEA 19-MONITORAGGIO E VALUTAZIONE PAL CUP I59F19000430006</t>
  </si>
  <si>
    <t>DD.570/2019 E DD.15/2021</t>
  </si>
  <si>
    <t>ID ANPAL-CLP-00177-EXCELSIOR 2019-ATTIVITA' DI MONITORAGGIO CONTINUO DEI FABBISOGNI PROFESSIONALI PER FAVORIRE L'INCONTRO TRA DOMANDA E OFFERTA DI LAVORO-CUP E56I18000000007</t>
  </si>
  <si>
    <t>DD12/2018 RIDET. CON DD168/2019</t>
  </si>
  <si>
    <t>2021ANPALPIAAC_2021</t>
  </si>
  <si>
    <t>OCSE</t>
  </si>
  <si>
    <t xml:space="preserve">FATTURA N.42-14/110001/2021 </t>
  </si>
  <si>
    <t>DD.88/2021</t>
  </si>
  <si>
    <t>12-14/110001/2021</t>
  </si>
  <si>
    <t>ID 251-AS-PA 2020-LINEA 13-SVIPLUPPO DEI SISTEMI INFORMATIVI I51G19001630006</t>
  </si>
  <si>
    <t>ID 246-AS-PA 2020-COORDINAMENTO SEZ. 1-CUP I59F19000390006</t>
  </si>
  <si>
    <t>ID 259-AS-PA 2020-LINEA 18-BENCHMARKING NAZIONALE E INTERNAZIONALE-CUP I59F19000430006</t>
  </si>
  <si>
    <t>VENETO LAVORO</t>
  </si>
  <si>
    <t>PIANO DI RAFFORZAMENTO DEI CENTRI PER L'IMPIEGO-CUP F11B19000690005</t>
  </si>
  <si>
    <t>DD.145/2019</t>
  </si>
  <si>
    <t>ANPAL-CLP-00260-AS-PA 2020-LINEA 19-MONITORAGGIO E VALUTAZIONE PAL-CUP I59F19000430006</t>
  </si>
  <si>
    <t>DD.570/2019 E RIMOD.DD.15/2021</t>
  </si>
  <si>
    <t>5910 E 9197</t>
  </si>
  <si>
    <t>30/10/2020 E 17/5/2021</t>
  </si>
  <si>
    <t>2018ANPALCCO003_ACC FORWORK</t>
  </si>
  <si>
    <t>SCALMATO VALERIA</t>
  </si>
  <si>
    <t>MISSIONE A TORINO IL 27-29/9/2021</t>
  </si>
  <si>
    <t>DD.510/2019</t>
  </si>
  <si>
    <t>CISALPINA</t>
  </si>
  <si>
    <t>MISSIONE SCALMATO V.</t>
  </si>
  <si>
    <t>103798/PO</t>
  </si>
  <si>
    <t>104251/PO</t>
  </si>
  <si>
    <t>POO2_FSE</t>
  </si>
  <si>
    <t>COMMISSIONE EUROPEA</t>
  </si>
  <si>
    <t>INTERESSI</t>
  </si>
  <si>
    <t>BUDG/C4/AP/3242107589</t>
  </si>
  <si>
    <t>GARANZIA GIOVANI AT PON SPO DG W1</t>
  </si>
  <si>
    <t>CONV.1 FASE-CONV.2 FASE E DD.107/2021</t>
  </si>
  <si>
    <t>DD.117</t>
  </si>
  <si>
    <t>VISURA S.P.A.</t>
  </si>
  <si>
    <t>FORNITURE  DI SOFTWARE E SERVIZI PER LA GESTIONE DEL PROCESSO CIVILE TELEMATICO-CIG 66014053BD</t>
  </si>
  <si>
    <t>DD.332/II/2015</t>
  </si>
  <si>
    <t>SERV.ASSIST.TECNICA E GEST.ALL'ANPAL CONTRATTO RDO 1889847 CIG 7411242E5C SAL 12 CUP E51D18000170007</t>
  </si>
  <si>
    <t>IT03I3B2006740</t>
  </si>
  <si>
    <t>CONVENZIONE SERVIZI DI CONTACT CENTER IN OUTSOURCING 2-LOTTO 3-SAL 16 GIUGNO 2021- CUP E51D19000010007</t>
  </si>
  <si>
    <t>CONVENZIONE SERVIZI DI CONTACT CENTER IN OUTSOURCING 2-LOTTO 3-SAL 17 LUGLIO 2021- CUP E51D19000010007</t>
  </si>
  <si>
    <t>CONVENZIONE SERVIZI DI CONTACT CENTER IN OUTSOURCING 2-LOTTO 3-SAL 18 AGOSTO 2021- CUP E51D19000010007</t>
  </si>
  <si>
    <t>CONVENZIONE SERVIZI DI CONTACT CENTER IN OUTSOURCING 2-LOTTO 3-SAL 19 SETTEMBRE 2021- CUP E51D19000010007</t>
  </si>
  <si>
    <t>INTELLERA CONSULTING SRL</t>
  </si>
  <si>
    <t>CONV. CONSIP LOTTO 9 - SAL 15 -1/9/2020-31/10/2020-CUP E51F17000010006</t>
  </si>
  <si>
    <t>DD. 543/2018</t>
  </si>
  <si>
    <t>PA1101</t>
  </si>
  <si>
    <t>CONV. CONSIP LOTTO 9 - SAL 15 -1/9/2020-31/10/2020-CUP E51F17000010006-IL PAGAMENTO DELLA FATTURA DI ECOTER E' STATO FATTO AD INTELLERA C. COME INDICATO NELLA FATTURA</t>
  </si>
  <si>
    <t>273_2021_IMM</t>
  </si>
  <si>
    <t>SERVIZI ANALOGHI AT LEGALE SAL 9 PERIODO 24/5-23/8/2021-CIG 7868970F74-CUP E51D19000000007</t>
  </si>
  <si>
    <t>DD. 300/2019</t>
  </si>
  <si>
    <t>ANAC</t>
  </si>
  <si>
    <t xml:space="preserve">LIQUIDAZIONE CONTRIBUTO RILASCIO CIG 8765865CA0 GARA N.8161567 </t>
  </si>
  <si>
    <t>D.91 /2021</t>
  </si>
  <si>
    <t>CONV. CONSIP LOTTO 9 - SAL 16 -1/11/2020-31/12/2020-CUP E51F17000010006</t>
  </si>
  <si>
    <t>PA1257</t>
  </si>
  <si>
    <t>CONV. CONSIP LOTTO 9 - SAL 16 -1/11/2020-31/12/2020-CUP E51F17000010006-IL PAGAMENTO DELLA FATTURA DI ECOTER E' STATO FATTO AD INTELLERA C. COME INDICATO NELLA FATTURA</t>
  </si>
  <si>
    <t>280_2021_IMM</t>
  </si>
  <si>
    <t>2/11/202</t>
  </si>
  <si>
    <t>ASVAPP</t>
  </si>
  <si>
    <t>SALDO FINALE RESTITUZIONE 0,5% SERVIZI DI CONSULENZA CUP E51B19000700001</t>
  </si>
  <si>
    <t>DD.284/2021</t>
  </si>
  <si>
    <t>O97</t>
  </si>
  <si>
    <t>ID 222-PA 2019/2-COORDINAMENTO SEZIONE 3-CUP I59F19000390006</t>
  </si>
  <si>
    <t>5475/2020</t>
  </si>
  <si>
    <t>ID 237-PA 2019/2-SVILUPPI DEI SISTEMI INFORMATIVI-CUP I59G190016390006</t>
  </si>
  <si>
    <t>5475/2020 E 5624</t>
  </si>
  <si>
    <t>ID 233-PA 2019/2-LINEA 17-APPLICAZIONI DI DATA SCIENCE-CUP I59F19000430006</t>
  </si>
  <si>
    <t>ID 234-PA 2019/2-LINEA 18-BENCHMARKING NAZIONALE E INTERNAZIONALE-CUP I59F19000430006</t>
  </si>
  <si>
    <t>ID 259-AS-PA 2020-LINEA 18-BENCHMARKING E INTERNAZIONALE-CUP I59F19000430006</t>
  </si>
  <si>
    <t>2014-2020-PA 2016-ID 1355-EQUIPE EFFICIENZA, QUALITA' DEL SISTEMA, INNOVAZIONE, PRODUTTIVITA' E EQUILIBRIO VITA E LAVORO-CUP I56G15000370006</t>
  </si>
  <si>
    <t>DD.68/II/2015, NOTA PROT.18760 RIMOD. ECC.</t>
  </si>
  <si>
    <t>6622 E 6620 E 7020</t>
  </si>
  <si>
    <t>9/11/2018-3/12/2018-21/12/2018</t>
  </si>
  <si>
    <t>ID 137-AS-PA 2018-LINEA 18-ANALISI DI CONTESTO ECONOMICO OCCUPAZIONALE-CUP I59F19000430006</t>
  </si>
  <si>
    <t>DD.290/2017 E DD. 549/2019</t>
  </si>
  <si>
    <t>ID 146-PA 2019 COMPA-SUPPORTARE LA COMUNICAZIONE DELLE POLITICHE ATTIVE DEL LAVORO-CUP I56G15000350006</t>
  </si>
  <si>
    <t>DD. 415/2018 E D.C.S. 4/2021</t>
  </si>
  <si>
    <t>ID 173-AS-PA 2019-SEZIONE 3-COORDINAMENTO GENERALE-GESTIONE DELLE INFORMAZIONI-CUP I59B17000050006</t>
  </si>
  <si>
    <t>DD. 440/2019 E DD. 549/2019</t>
  </si>
  <si>
    <t>INAPP</t>
  </si>
  <si>
    <t>PIANO TRIENNALE 2018-2023-CUP G51D18000000002</t>
  </si>
  <si>
    <t>DD.274/2021</t>
  </si>
  <si>
    <t>TITOLI N.18</t>
  </si>
  <si>
    <t>FORWORK PERIODO 3/6/2021-2/9/2021 CUP 132C17000200006</t>
  </si>
  <si>
    <t>IT03I3B2007349</t>
  </si>
  <si>
    <t xml:space="preserve">CU.CU.CUCINA E CULTURA </t>
  </si>
  <si>
    <t>SERVIZIO CATERING CUP E59F15000010006</t>
  </si>
  <si>
    <t>DD.291/II/2015 E DD.377/2020</t>
  </si>
  <si>
    <t>2018ANPALCCO019_ACC/progetto PCNs 2018-2020 VS/2018/0254</t>
  </si>
  <si>
    <t>EURODESK</t>
  </si>
  <si>
    <t>SALDO FINANZIAMENTO CE AL CO-APPLICANT EURODESK CUP E 51H18000070004</t>
  </si>
  <si>
    <t>DD. 459/2018</t>
  </si>
  <si>
    <t>CINECA</t>
  </si>
  <si>
    <t>SALDO FINANZIAMENTO CE AL CO-APPLICANT EURODESK CUP D82D18000210002</t>
  </si>
  <si>
    <t>DD.536/2018</t>
  </si>
  <si>
    <t>SPC CLOUD LOTTO 4 SAL LUG.-AGO. 2020-CIG 740893703B-CUP E51I18001760007</t>
  </si>
  <si>
    <t>DD. 302/2019</t>
  </si>
  <si>
    <t>SPC CLOUD LOTTO 4 SAL SET.-OTT. 2020-CIG 740893703B-CUP E51I18001760007</t>
  </si>
  <si>
    <t>SPC CLOUD LOTTO 4 SAL NOV.-DIC. 2020-CIG 740893703B-CUP E51I18001760007</t>
  </si>
  <si>
    <t>3968 (QUOTA PARTE)</t>
  </si>
  <si>
    <t>ALMAVIVA S.P.A.</t>
  </si>
  <si>
    <t>SIGMA - SPC LOTTO 4-DICEMBRE 2020 CIG 8230936F3F CUP E51D20001170006</t>
  </si>
  <si>
    <t>ALMAWAVE S.P.A.</t>
  </si>
  <si>
    <t>SPC CLOUD LOTTO 4 SAL LUG.-DIC. 2020-CIG 740893703B-CUP E51I18001760007-LA FATTURA E'STATA PAGATA AD ALMAVIVA</t>
  </si>
  <si>
    <t>SPC CLOUD LOTTO 4 SAL GEN.-FEB. 2021-CIG 740893703B-CUP E51I18001760007</t>
  </si>
  <si>
    <t>ATI-SOC.UMANITARIA</t>
  </si>
  <si>
    <t>ANPAL-CLP-00185-TAKE ME HME CUP E53H18000160006</t>
  </si>
  <si>
    <t>DD. 225/2019</t>
  </si>
  <si>
    <t>129-131-132</t>
  </si>
  <si>
    <t>24/6/2021-14/7/2021-19/7/2021</t>
  </si>
  <si>
    <t>SPC CLOUD LOTTO 4 SAL GEN.FEB. 2021-CIG 740893703B-CUP E51I18001760007</t>
  </si>
  <si>
    <t>CLP 000237-COORDINAMENTO GENERALE-SEZ. 1-CUP I59H19000500006</t>
  </si>
  <si>
    <t>ANPAL-CLP-000238-LINEA 1-AZIONI DI RAFFORZAMENTO DEI SERVIZI PER L'IMPIEGO E INTRODUZIONE DI NUOVE METODOLOGIE CUP I59H19000500006</t>
  </si>
  <si>
    <t>520 E 5910</t>
  </si>
  <si>
    <t>17/2/2021 E 30/10/2020</t>
  </si>
  <si>
    <t>CLP 239-LINEA 2-RAFFORZAMENTO DEI SERVIZI PER L'IMPIEGO PER TARGET SVANTAGGIATI CUP I59H19000500006</t>
  </si>
  <si>
    <t>ANPAL-CLP-000240-LINEA 3-GOVERNANCE E ATTUAZIONE DI POLITICHE ATTIVE DEL LAVORO CUP I59H19000500006</t>
  </si>
  <si>
    <t>520 E 5913</t>
  </si>
  <si>
    <t xml:space="preserve">TELEPERFORMANCE KS ITALIA SPA </t>
  </si>
  <si>
    <t>PROGRAMMA GARANZIA GIOVANI SALDO FINALE - REST. TRATTENURA  0,50% CIG 7653932080- CUP E51B19000700001</t>
  </si>
  <si>
    <t>TALENT SOLUTIONS S.R.L.</t>
  </si>
  <si>
    <t>TRA.ININ.G-TRAINING FOR INOOVATION GROWTH-CUP E58D17000050006</t>
  </si>
  <si>
    <t>DD. 23/2018</t>
  </si>
  <si>
    <t>2021-9006459</t>
  </si>
  <si>
    <t>ANPAL-CLP-000156-LINEA 1-AZIONI DI RAFFORZAMENTO DEI SERVIZI PER L'IMPIEGO E INTRODUZIONE DI NUOVE METODOLOGIE CUP I59B17000060006</t>
  </si>
  <si>
    <t>DD. 549/2019</t>
  </si>
  <si>
    <t>11449 E 11578</t>
  </si>
  <si>
    <t>13/12/2021 E 20/12/2019</t>
  </si>
  <si>
    <t>CLP 157-LINEA 2-RAFFORZAMENTO DEI SERVIZI PER L'IMPIEGO PER TARGET SVANTAGGIATI CUP I59B17000060006</t>
  </si>
  <si>
    <t>DD.549/2019</t>
  </si>
  <si>
    <t>11449 E11511</t>
  </si>
  <si>
    <t>13/12/2019 E 17/12/2019</t>
  </si>
  <si>
    <t>ANPAL-CLP-000158-LINEA 3-GOVERNANCE E ATTUAZIONE DI POLITICHE ATTIVE DEL LAVORO CUP I59B17000060006</t>
  </si>
  <si>
    <t>1584 E 1585</t>
  </si>
  <si>
    <t>2018ANPALCCO003_ACC/Inserimento socio-lavorativo migranti Pr</t>
  </si>
  <si>
    <t>ROSIGNOLI M.</t>
  </si>
  <si>
    <t>SERV.REVISIONE E CERTIFICAZIONE DEL RENDICONTO FINALE DEL PROGETTO FORWORK CUP 132C17000200006</t>
  </si>
  <si>
    <t>152/FE/2021</t>
  </si>
  <si>
    <t>CONVENZIONE SERVIZI DI CONTACT CENTER IN OUTSOURCING 2LOTTO 3-SAL 20 OTTOBRE 2021-CIG 8223456292-CUPE51D19000010007</t>
  </si>
  <si>
    <t>SBI ITALIA S.R.L.</t>
  </si>
  <si>
    <t>SOLUZIONE SOFTWARE PER BUSINESS INTELLIGENCE-COMPETENZA DA 1/4/2021 AL 30/6/2021-CIG 76964531F0-CUP E51B18000670007</t>
  </si>
  <si>
    <t>SOLUZIONE SOFTWARE PER BUSINESS INTELLIGENCE-COMPETENZA DA 1/7/2021 AL 30/9/2021-CIG 76964531F0-CUP E51B18000670007</t>
  </si>
  <si>
    <t>S.A.S. INSTITUTE S.R.L.</t>
  </si>
  <si>
    <t>SOLUZIONE SOFTWARE PER DATA MINING E MACHINE LEARNING-GEN.-FEB.2019 E SET.-OTT. 2019 CONSULENZA SPECIALISTICA-CUP E51B180007300007</t>
  </si>
  <si>
    <t>DD.217/2019</t>
  </si>
  <si>
    <t>21C00263</t>
  </si>
  <si>
    <t>SOLUZIONE SOFTWARE PER DATA MINING E MACHINE LEARNING-1 TRIMESTRE 2020-CUP E51B180007300007</t>
  </si>
  <si>
    <t>SOLUZIONE SOFTWARE PER DATA MINING E MACHINE LEARNING-2 TRIMESTRE 2020-CUP E51B180007300007</t>
  </si>
  <si>
    <t>SOLUZIONE SOFTWARE PER DATA MINING E MACHINE LEARNING-3 TRIMESTRE 2020-CUP E51B180007300007</t>
  </si>
  <si>
    <t>SOLUZIONE SOFTWARE PER DATA MINING E MACHINE LEARNING-4 TRIMESTRE 2020-CUP E51B180007300007</t>
  </si>
  <si>
    <t>SOLUZIONE SOFTWARE PER DATA MINING E MACHINE LEARNING-1 TRIMESTRE 2021-CUP E51B180007300007</t>
  </si>
  <si>
    <t>SOLUZIONE SOFTWARE PER DATA MINING E MACHINE LEARNING-2 TRIMESTRE 2021-CUP E51B180007300007</t>
  </si>
  <si>
    <t>SOLUZIONE SOFTWARE PER DATA INTEGRATION-GEN.-FEB.2019 E SET.-OTT. 2019-CONSULTENZA SPECIALISTICA-CUP E51B180007400007</t>
  </si>
  <si>
    <t>DD.211/2019</t>
  </si>
  <si>
    <t>21C00262</t>
  </si>
  <si>
    <t>SOLUZIONE SOFTWARE PER DATA INTEGRATION-1 TRIMESTRE  2020-CUP E51B180007400007</t>
  </si>
  <si>
    <t>SOLUZIONE SOFTWARE PER DATA INTEGRATION-2 TRIMESTRE  2020-CUP E51B180007400007</t>
  </si>
  <si>
    <t>SOLUZIONE SOFTWARE PER DATA INTEGRATION-3 TRIMESTRE  2020-CUP E51B180007400007</t>
  </si>
  <si>
    <t>SOLUZIONE SOFTWARE PER DATA INTEGRATION-4 TRIMESTRE  2020-CUP E51B180007400007</t>
  </si>
  <si>
    <t>SOLUZIONE SOFTWARE PER DATA INTEGRATION-1 TRIMESTRE  2021-CUP E51B180007400007</t>
  </si>
  <si>
    <t>SOLUZIONE SOFTWARE PER DATA INTEGRATION-2 TRIMESTRE  2021-CUP E51B180007400007</t>
  </si>
  <si>
    <t>SOLUZIONE SOFTWARE PER DATA INTEGRATION-3 TRIMESTRE  2021-CUP E51B180007400007</t>
  </si>
  <si>
    <t>SOLUZIONE SOFTWARE PER DATA MINING E MACHINE LEARNING-3 TRIMESTRE 2021-CUP E51B180007300007</t>
  </si>
  <si>
    <t>ORACLE ITALIA S.R.L.</t>
  </si>
  <si>
    <t>RINNOVO SUPPORTO TECNICO PER ADESIONE ALLO SPID-IV SAL 1/6/2018-31/7/2018-CIG 7049485B0B</t>
  </si>
  <si>
    <t>1343807.A</t>
  </si>
  <si>
    <t>MANUTENZIONE INFRASTRUTTURA SW RETROSTANTE-III SAL 21/11/2016-20/2/2017-CIG 6678098CCB</t>
  </si>
  <si>
    <t>1307204.A</t>
  </si>
  <si>
    <t>5477/5479/5486/5624</t>
  </si>
  <si>
    <t>OTT.-DIC. 2021</t>
  </si>
  <si>
    <t>D.P. FSE - PERIODO  4 TRIMESTRE 2021</t>
  </si>
  <si>
    <t>IMPORTO TOTALE 4 TRIM.2021</t>
  </si>
  <si>
    <t>DISPOSIZIONI PAGAMENTO 4 TRIMEMSTRE ANNO 2021</t>
  </si>
  <si>
    <t>DISPOSIZIONI PAGAMENTO 4 TRIMESTRE ANNO 2021</t>
  </si>
  <si>
    <t>2018ANPALCCO003_ACC/FORWORK</t>
  </si>
  <si>
    <t>DISPOSIZIONI PAGAMENTO 4 TRIMESTRE ANNO 2021-DIV. 4^</t>
  </si>
  <si>
    <t>INTERVENTI VARI</t>
  </si>
  <si>
    <t>4^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</si>
</sst>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&quot;$&quot;* #,##0.00_);_(&quot;$&quot;* \(#,##0.00\);_(&quot;$&quot;* &quot;-&quot;??_);_(@_)"/>
    <numFmt numFmtId="165" formatCode="[$€-410]\ #,##0.00;\-[$€-410]\ #,##0.00"/>
    <numFmt numFmtId="166" formatCode="&quot;€&quot;\ #,##0.00;[Red]&quot;€&quot;\ #,##0.00"/>
    <numFmt numFmtId="167" formatCode="0;[Red]0"/>
  </numFmts>
  <fonts count="36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4"/>
      <name val="Calibri"/>
      <family val="2"/>
      <scheme val="minor"/>
    </font>
    <font>
      <u/>
      <sz val="10"/>
      <color theme="4"/>
      <name val="Calibri"/>
      <family val="2"/>
      <scheme val="minor"/>
    </font>
    <font>
      <sz val="10"/>
      <color theme="3" tint="0.24994659260841701"/>
      <name val="Cambria"/>
      <family val="2"/>
      <scheme val="major"/>
    </font>
    <font>
      <sz val="11"/>
      <color theme="3"/>
      <name val="Cambria"/>
      <family val="2"/>
      <scheme val="major"/>
    </font>
    <font>
      <sz val="22"/>
      <color theme="3"/>
      <name val="Cambria"/>
      <family val="2"/>
      <scheme val="major"/>
    </font>
    <font>
      <sz val="10"/>
      <color theme="3"/>
      <name val="Cambria"/>
      <family val="1"/>
      <scheme val="major"/>
    </font>
    <font>
      <sz val="10"/>
      <color theme="3"/>
      <name val="Calibri"/>
      <family val="2"/>
      <scheme val="minor"/>
    </font>
    <font>
      <sz val="16"/>
      <color theme="3"/>
      <name val="Cambria"/>
      <family val="2"/>
      <scheme val="major"/>
    </font>
    <font>
      <sz val="16"/>
      <color rgb="FFFF0000"/>
      <name val="Arial"/>
      <family val="2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name val="Calibri"/>
      <family val="2"/>
    </font>
    <font>
      <b/>
      <sz val="10"/>
      <color rgb="FF00B050"/>
      <name val="Calibri"/>
      <family val="2"/>
    </font>
    <font>
      <b/>
      <sz val="10"/>
      <color rgb="FF7030A0"/>
      <name val="Calibri"/>
      <family val="2"/>
    </font>
    <font>
      <b/>
      <sz val="10"/>
      <name val="Calibri"/>
      <family val="2"/>
    </font>
    <font>
      <b/>
      <sz val="10"/>
      <name val="Cambria"/>
      <family val="2"/>
    </font>
    <font>
      <sz val="8"/>
      <name val="Calibri"/>
      <family val="2"/>
      <scheme val="minor"/>
    </font>
    <font>
      <b/>
      <sz val="14"/>
      <color rgb="FFFF000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0"/>
      <color rgb="FF006600"/>
      <name val="Calibri"/>
      <family val="2"/>
    </font>
    <font>
      <b/>
      <sz val="10"/>
      <color rgb="FF9933FF"/>
      <name val="Calibri"/>
      <family val="2"/>
      <scheme val="minor"/>
    </font>
    <font>
      <b/>
      <sz val="10"/>
      <color rgb="FF9933FF"/>
      <name val="Calibri"/>
      <family val="2"/>
    </font>
    <font>
      <b/>
      <sz val="10"/>
      <color rgb="FF9900CC"/>
      <name val="Calibri"/>
      <family val="2"/>
      <scheme val="minor"/>
    </font>
    <font>
      <b/>
      <sz val="10"/>
      <color rgb="FFC00000"/>
      <name val="Calibri"/>
      <family val="2"/>
    </font>
    <font>
      <b/>
      <sz val="10"/>
      <color rgb="FFC00000"/>
      <name val="Calibri"/>
      <family val="2"/>
      <scheme val="minor"/>
    </font>
    <font>
      <b/>
      <sz val="10"/>
      <color rgb="FF00CC00"/>
      <name val="Calibri"/>
      <family val="2"/>
    </font>
    <font>
      <b/>
      <sz val="10"/>
      <color rgb="FF00CC00"/>
      <name val="Calibri"/>
      <family val="2"/>
      <scheme val="minor"/>
    </font>
    <font>
      <b/>
      <sz val="10"/>
      <color rgb="FFFF00FF"/>
      <name val="Calibri"/>
      <family val="2"/>
    </font>
    <font>
      <b/>
      <sz val="10"/>
      <color rgb="FFFF00FF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center"/>
    </xf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NumberFormat="0" applyFill="0" applyBorder="0" applyProtection="0">
      <alignment vertical="center"/>
    </xf>
    <xf numFmtId="0" fontId="7" fillId="0" borderId="0" applyNumberFormat="0" applyFill="0" applyBorder="0" applyProtection="0">
      <alignment horizontal="left"/>
    </xf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9" fillId="0" borderId="0" xfId="2" applyFont="1" applyAlignment="1">
      <alignment horizontal="left" indent="1"/>
    </xf>
    <xf numFmtId="0" fontId="13" fillId="0" borderId="0" xfId="0" applyFont="1">
      <alignment vertical="center"/>
    </xf>
    <xf numFmtId="165" fontId="12" fillId="0" borderId="1" xfId="1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7" fillId="0" borderId="2" xfId="0" applyFont="1" applyBorder="1">
      <alignment vertical="center"/>
    </xf>
    <xf numFmtId="0" fontId="18" fillId="0" borderId="1" xfId="0" applyFont="1" applyBorder="1" applyAlignment="1">
      <alignment horizontal="center" vertical="center" wrapText="1"/>
    </xf>
    <xf numFmtId="166" fontId="18" fillId="0" borderId="1" xfId="0" applyNumberFormat="1" applyFont="1" applyBorder="1" applyAlignment="1">
      <alignment horizontal="center" vertical="center"/>
    </xf>
    <xf numFmtId="167" fontId="14" fillId="0" borderId="1" xfId="0" applyNumberFormat="1" applyFont="1" applyBorder="1" applyAlignment="1">
      <alignment horizontal="center" vertical="center" wrapText="1" indent="1"/>
    </xf>
    <xf numFmtId="0" fontId="16" fillId="0" borderId="2" xfId="0" applyFont="1" applyBorder="1">
      <alignment vertical="center"/>
    </xf>
    <xf numFmtId="0" fontId="14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66" fontId="20" fillId="0" borderId="1" xfId="0" applyNumberFormat="1" applyFont="1" applyBorder="1" applyAlignment="1">
      <alignment horizontal="center" vertical="center"/>
    </xf>
    <xf numFmtId="167" fontId="20" fillId="0" borderId="1" xfId="0" applyNumberFormat="1" applyFont="1" applyBorder="1" applyAlignment="1">
      <alignment horizontal="center" vertical="center" wrapText="1" indent="1"/>
    </xf>
    <xf numFmtId="166" fontId="21" fillId="0" borderId="1" xfId="0" applyNumberFormat="1" applyFont="1" applyBorder="1" applyAlignment="1">
      <alignment horizontal="center" vertical="center"/>
    </xf>
    <xf numFmtId="167" fontId="21" fillId="0" borderId="1" xfId="0" applyNumberFormat="1" applyFont="1" applyBorder="1" applyAlignment="1">
      <alignment horizontal="center" vertical="center" wrapText="1" indent="1"/>
    </xf>
    <xf numFmtId="167" fontId="22" fillId="0" borderId="1" xfId="0" applyNumberFormat="1" applyFont="1" applyBorder="1" applyAlignment="1">
      <alignment horizontal="center" vertical="center" wrapText="1" inden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2" xfId="0" applyFont="1" applyBorder="1">
      <alignment vertical="center"/>
    </xf>
    <xf numFmtId="167" fontId="14" fillId="0" borderId="1" xfId="0" applyNumberFormat="1" applyFont="1" applyBorder="1" applyAlignment="1">
      <alignment horizontal="center" vertical="center" wrapText="1"/>
    </xf>
    <xf numFmtId="167" fontId="14" fillId="0" borderId="1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left" vertical="center" indent="1"/>
    </xf>
    <xf numFmtId="0" fontId="14" fillId="0" borderId="1" xfId="0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166" fontId="14" fillId="0" borderId="1" xfId="0" applyNumberFormat="1" applyFont="1" applyBorder="1" applyAlignment="1">
      <alignment horizontal="center" vertical="center"/>
    </xf>
    <xf numFmtId="165" fontId="23" fillId="0" borderId="1" xfId="1" applyNumberFormat="1" applyFont="1" applyFill="1" applyBorder="1" applyAlignment="1">
      <alignment horizontal="center" vertical="center"/>
    </xf>
    <xf numFmtId="167" fontId="0" fillId="0" borderId="1" xfId="0" applyNumberFormat="1" applyBorder="1" applyAlignment="1">
      <alignment horizontal="left" vertical="center" indent="1"/>
    </xf>
    <xf numFmtId="167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/>
    </xf>
    <xf numFmtId="167" fontId="13" fillId="0" borderId="1" xfId="0" applyNumberFormat="1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left" vertical="center" indent="1"/>
    </xf>
    <xf numFmtId="14" fontId="13" fillId="0" borderId="1" xfId="0" applyNumberFormat="1" applyFont="1" applyBorder="1" applyAlignment="1">
      <alignment horizontal="center" vertical="center"/>
    </xf>
    <xf numFmtId="166" fontId="13" fillId="0" borderId="1" xfId="0" applyNumberFormat="1" applyFont="1" applyBorder="1" applyAlignment="1">
      <alignment horizontal="center" vertical="center"/>
    </xf>
    <xf numFmtId="165" fontId="13" fillId="0" borderId="1" xfId="1" applyNumberFormat="1" applyFont="1" applyFill="1" applyBorder="1" applyAlignment="1">
      <alignment horizontal="center" vertical="center"/>
    </xf>
    <xf numFmtId="167" fontId="25" fillId="0" borderId="1" xfId="0" applyNumberFormat="1" applyFont="1" applyBorder="1" applyAlignment="1">
      <alignment horizontal="center" vertical="center" wrapText="1"/>
    </xf>
    <xf numFmtId="167" fontId="25" fillId="0" borderId="1" xfId="0" applyNumberFormat="1" applyFont="1" applyBorder="1" applyAlignment="1">
      <alignment horizontal="left" vertical="center" indent="1"/>
    </xf>
    <xf numFmtId="167" fontId="25" fillId="0" borderId="1" xfId="0" applyNumberFormat="1" applyFont="1" applyBorder="1" applyAlignment="1">
      <alignment horizontal="center" vertical="center"/>
    </xf>
    <xf numFmtId="14" fontId="25" fillId="0" borderId="1" xfId="0" applyNumberFormat="1" applyFont="1" applyBorder="1" applyAlignment="1">
      <alignment horizontal="left" vertical="center" indent="1"/>
    </xf>
    <xf numFmtId="0" fontId="25" fillId="0" borderId="1" xfId="0" applyFont="1" applyBorder="1" applyAlignment="1">
      <alignment horizontal="center" vertical="center"/>
    </xf>
    <xf numFmtId="14" fontId="25" fillId="0" borderId="1" xfId="0" applyNumberFormat="1" applyFont="1" applyBorder="1" applyAlignment="1">
      <alignment horizontal="center" vertical="center"/>
    </xf>
    <xf numFmtId="166" fontId="25" fillId="0" borderId="1" xfId="0" applyNumberFormat="1" applyFont="1" applyBorder="1" applyAlignment="1">
      <alignment horizontal="center" vertical="center"/>
    </xf>
    <xf numFmtId="165" fontId="25" fillId="0" borderId="1" xfId="0" applyNumberFormat="1" applyFont="1" applyBorder="1" applyAlignment="1">
      <alignment horizontal="center" vertical="center"/>
    </xf>
    <xf numFmtId="167" fontId="26" fillId="0" borderId="1" xfId="0" applyNumberFormat="1" applyFont="1" applyBorder="1" applyAlignment="1">
      <alignment horizontal="left" vertical="center" indent="1"/>
    </xf>
    <xf numFmtId="167" fontId="13" fillId="0" borderId="1" xfId="0" applyNumberFormat="1" applyFont="1" applyBorder="1" applyAlignment="1">
      <alignment horizontal="center" vertical="center" wrapText="1"/>
    </xf>
    <xf numFmtId="167" fontId="12" fillId="0" borderId="1" xfId="0" applyNumberFormat="1" applyFont="1" applyBorder="1" applyAlignment="1">
      <alignment horizontal="left" vertical="center" indent="1"/>
    </xf>
    <xf numFmtId="167" fontId="12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left" vertical="center" indent="1"/>
    </xf>
    <xf numFmtId="0" fontId="12" fillId="0" borderId="1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167" fontId="27" fillId="0" borderId="1" xfId="0" applyNumberFormat="1" applyFont="1" applyBorder="1" applyAlignment="1">
      <alignment horizontal="center" vertical="center" wrapText="1"/>
    </xf>
    <xf numFmtId="165" fontId="28" fillId="0" borderId="1" xfId="1" applyNumberFormat="1" applyFont="1" applyFill="1" applyBorder="1" applyAlignment="1">
      <alignment horizontal="center" vertical="center"/>
    </xf>
    <xf numFmtId="166" fontId="28" fillId="0" borderId="1" xfId="0" applyNumberFormat="1" applyFon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167" fontId="26" fillId="0" borderId="1" xfId="0" applyNumberFormat="1" applyFont="1" applyBorder="1" applyAlignment="1">
      <alignment horizontal="center" vertical="center"/>
    </xf>
    <xf numFmtId="14" fontId="26" fillId="0" borderId="1" xfId="0" applyNumberFormat="1" applyFont="1" applyBorder="1" applyAlignment="1">
      <alignment horizontal="left" vertical="center" indent="1"/>
    </xf>
    <xf numFmtId="0" fontId="26" fillId="0" borderId="1" xfId="0" applyFont="1" applyBorder="1" applyAlignment="1">
      <alignment horizontal="center" vertical="center"/>
    </xf>
    <xf numFmtId="14" fontId="26" fillId="0" borderId="1" xfId="0" applyNumberFormat="1" applyFont="1" applyBorder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5" fontId="26" fillId="0" borderId="1" xfId="1" applyNumberFormat="1" applyFont="1" applyFill="1" applyBorder="1" applyAlignment="1">
      <alignment horizontal="center" vertical="center"/>
    </xf>
    <xf numFmtId="167" fontId="13" fillId="0" borderId="1" xfId="0" applyNumberFormat="1" applyFont="1" applyBorder="1" applyAlignment="1">
      <alignment horizontal="left" vertical="center" indent="1"/>
    </xf>
    <xf numFmtId="167" fontId="29" fillId="0" borderId="1" xfId="0" applyNumberFormat="1" applyFont="1" applyBorder="1" applyAlignment="1">
      <alignment horizontal="center" vertical="center" wrapText="1"/>
    </xf>
    <xf numFmtId="167" fontId="30" fillId="0" borderId="1" xfId="0" applyNumberFormat="1" applyFont="1" applyBorder="1" applyAlignment="1">
      <alignment horizontal="left" vertical="center" indent="1"/>
    </xf>
    <xf numFmtId="167" fontId="30" fillId="0" borderId="1" xfId="0" applyNumberFormat="1" applyFont="1" applyBorder="1" applyAlignment="1">
      <alignment horizontal="center" vertical="center"/>
    </xf>
    <xf numFmtId="14" fontId="30" fillId="0" borderId="1" xfId="0" applyNumberFormat="1" applyFont="1" applyBorder="1" applyAlignment="1">
      <alignment horizontal="left" vertical="center" indent="1"/>
    </xf>
    <xf numFmtId="0" fontId="30" fillId="0" borderId="1" xfId="0" applyFont="1" applyBorder="1" applyAlignment="1">
      <alignment horizontal="center" vertical="center"/>
    </xf>
    <xf numFmtId="14" fontId="30" fillId="0" borderId="1" xfId="0" applyNumberFormat="1" applyFont="1" applyBorder="1" applyAlignment="1">
      <alignment horizontal="center" vertical="center"/>
    </xf>
    <xf numFmtId="166" fontId="30" fillId="0" borderId="1" xfId="0" applyNumberFormat="1" applyFont="1" applyBorder="1" applyAlignment="1">
      <alignment horizontal="center" vertical="center"/>
    </xf>
    <xf numFmtId="165" fontId="30" fillId="0" borderId="1" xfId="1" applyNumberFormat="1" applyFont="1" applyFill="1" applyBorder="1" applyAlignment="1">
      <alignment horizontal="center" vertical="center"/>
    </xf>
    <xf numFmtId="0" fontId="15" fillId="0" borderId="2" xfId="0" applyFont="1" applyBorder="1">
      <alignment vertical="center"/>
    </xf>
    <xf numFmtId="167" fontId="31" fillId="0" borderId="1" xfId="0" applyNumberFormat="1" applyFont="1" applyBorder="1" applyAlignment="1">
      <alignment horizontal="center" vertical="center" wrapText="1"/>
    </xf>
    <xf numFmtId="167" fontId="31" fillId="0" borderId="1" xfId="0" applyNumberFormat="1" applyFont="1" applyBorder="1" applyAlignment="1">
      <alignment horizontal="left" vertical="center" indent="1"/>
    </xf>
    <xf numFmtId="167" fontId="32" fillId="0" borderId="1" xfId="0" applyNumberFormat="1" applyFont="1" applyBorder="1" applyAlignment="1">
      <alignment horizontal="center" vertical="center"/>
    </xf>
    <xf numFmtId="14" fontId="32" fillId="0" borderId="1" xfId="0" applyNumberFormat="1" applyFont="1" applyBorder="1" applyAlignment="1">
      <alignment horizontal="left" vertical="center" indent="1"/>
    </xf>
    <xf numFmtId="0" fontId="32" fillId="0" borderId="1" xfId="0" applyFont="1" applyBorder="1" applyAlignment="1">
      <alignment horizontal="center" vertical="center"/>
    </xf>
    <xf numFmtId="14" fontId="32" fillId="0" borderId="1" xfId="0" applyNumberFormat="1" applyFont="1" applyBorder="1" applyAlignment="1">
      <alignment horizontal="center" vertical="center"/>
    </xf>
    <xf numFmtId="166" fontId="32" fillId="0" borderId="1" xfId="0" applyNumberFormat="1" applyFont="1" applyBorder="1" applyAlignment="1">
      <alignment horizontal="center" vertical="center"/>
    </xf>
    <xf numFmtId="165" fontId="32" fillId="0" borderId="1" xfId="0" applyNumberFormat="1" applyFont="1" applyBorder="1" applyAlignment="1">
      <alignment horizontal="center" vertical="center"/>
    </xf>
    <xf numFmtId="165" fontId="32" fillId="0" borderId="1" xfId="1" applyNumberFormat="1" applyFont="1" applyFill="1" applyBorder="1" applyAlignment="1">
      <alignment horizontal="center" vertical="center"/>
    </xf>
    <xf numFmtId="165" fontId="28" fillId="0" borderId="1" xfId="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 vertical="center"/>
    </xf>
    <xf numFmtId="167" fontId="24" fillId="0" borderId="1" xfId="0" applyNumberFormat="1" applyFont="1" applyBorder="1" applyAlignment="1">
      <alignment horizontal="center" vertical="center" wrapText="1"/>
    </xf>
    <xf numFmtId="167" fontId="33" fillId="0" borderId="1" xfId="0" applyNumberFormat="1" applyFont="1" applyBorder="1" applyAlignment="1">
      <alignment horizontal="center" vertical="center" wrapText="1"/>
    </xf>
    <xf numFmtId="167" fontId="34" fillId="0" borderId="1" xfId="0" applyNumberFormat="1" applyFont="1" applyBorder="1" applyAlignment="1">
      <alignment horizontal="left" vertical="center" indent="1"/>
    </xf>
    <xf numFmtId="167" fontId="34" fillId="0" borderId="1" xfId="0" applyNumberFormat="1" applyFont="1" applyBorder="1" applyAlignment="1">
      <alignment horizontal="center" vertical="center"/>
    </xf>
    <xf numFmtId="14" fontId="34" fillId="0" borderId="1" xfId="0" applyNumberFormat="1" applyFont="1" applyBorder="1" applyAlignment="1">
      <alignment horizontal="left" vertical="center" indent="1"/>
    </xf>
    <xf numFmtId="0" fontId="34" fillId="0" borderId="1" xfId="0" applyFont="1" applyBorder="1" applyAlignment="1">
      <alignment horizontal="center" vertical="center"/>
    </xf>
    <xf numFmtId="14" fontId="34" fillId="0" borderId="1" xfId="0" applyNumberFormat="1" applyFont="1" applyBorder="1" applyAlignment="1">
      <alignment horizontal="center" vertical="center"/>
    </xf>
    <xf numFmtId="166" fontId="34" fillId="0" borderId="1" xfId="0" applyNumberFormat="1" applyFont="1" applyBorder="1" applyAlignment="1">
      <alignment horizontal="center" vertical="center"/>
    </xf>
    <xf numFmtId="165" fontId="34" fillId="0" borderId="1" xfId="1" applyNumberFormat="1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35" fillId="0" borderId="1" xfId="0" applyNumberFormat="1" applyFont="1" applyBorder="1" applyAlignment="1">
      <alignment horizontal="center" vertical="center"/>
    </xf>
    <xf numFmtId="166" fontId="35" fillId="0" borderId="1" xfId="0" applyNumberFormat="1" applyFont="1" applyBorder="1" applyAlignment="1">
      <alignment horizontal="center" vertical="center"/>
    </xf>
    <xf numFmtId="14" fontId="12" fillId="0" borderId="2" xfId="0" applyNumberFormat="1" applyFont="1" applyBorder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16" fontId="12" fillId="0" borderId="1" xfId="0" applyNumberFormat="1" applyFont="1" applyBorder="1" applyAlignment="1">
      <alignment horizontal="center" vertical="center"/>
    </xf>
  </cellXfs>
  <cellStyles count="9">
    <cellStyle name="Collegamento ipertestuale" xfId="3" builtinId="8" customBuiltin="1"/>
    <cellStyle name="Collegamento ipertestuale visitato" xfId="8" builtinId="9" customBuiltin="1"/>
    <cellStyle name="Normale" xfId="0" builtinId="0" customBuiltin="1"/>
    <cellStyle name="Titolo" xfId="2" builtinId="15" customBuiltin="1"/>
    <cellStyle name="Titolo 1" xfId="4" builtinId="16" customBuiltin="1"/>
    <cellStyle name="Titolo 2" xfId="5" builtinId="17" customBuiltin="1"/>
    <cellStyle name="Titolo 3" xfId="6" builtinId="18" customBuiltin="1"/>
    <cellStyle name="Titolo 4" xfId="7" builtinId="19" customBuiltin="1"/>
    <cellStyle name="Valuta" xfId="1" builtinId="4"/>
  </cellStyles>
  <dxfs count="3">
    <dxf>
      <font>
        <b/>
        <i val="0"/>
        <strike val="0"/>
        <color theme="3"/>
      </font>
      <fill>
        <patternFill>
          <bgColor theme="0" tint="-0.14996795556505021"/>
        </patternFill>
      </fill>
      <border>
        <horizontal/>
      </border>
    </dxf>
    <dxf>
      <font>
        <b/>
        <i val="0"/>
        <strike val="0"/>
        <color theme="0"/>
      </font>
      <fill>
        <patternFill patternType="solid">
          <fgColor theme="5"/>
          <bgColor theme="1" tint="0.499984740745262"/>
        </patternFill>
      </fill>
      <border>
        <vertical style="thin">
          <color theme="1" tint="0.34998626667073579"/>
        </vertical>
        <horizontal/>
      </border>
    </dxf>
    <dxf>
      <font>
        <b val="0"/>
        <i val="0"/>
        <strike val="0"/>
        <color theme="3"/>
      </font>
      <fill>
        <patternFill patternType="none">
          <bgColor auto="1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34998626667073579"/>
        </horizontal>
      </border>
    </dxf>
  </dxfs>
  <tableStyles count="1" defaultTableStyle="ExpenseReport_Table1" defaultPivotStyle="PivotStyleLight16">
    <tableStyle name="ExpenseReport_Table1" pivot="0" count="3" xr9:uid="{00000000-0011-0000-FFFF-FFFF00000000}">
      <tableStyleElement type="wholeTable" dxfId="2"/>
      <tableStyleElement type="headerRow" dxfId="1"/>
      <tableStyleElement type="totalRow" dxfId="0"/>
    </tableStyle>
  </tableStyles>
  <colors>
    <mruColors>
      <color rgb="FFCC3300"/>
      <color rgb="FF9900CC"/>
      <color rgb="FF00CC00"/>
      <color rgb="FF9933FF"/>
      <color rgb="FFCC0099"/>
      <color rgb="FF0000FF"/>
      <color rgb="FFCC00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oho">
  <a:themeElements>
    <a:clrScheme name="Expense Report">
      <a:dk1>
        <a:srgbClr val="000000"/>
      </a:dk1>
      <a:lt1>
        <a:srgbClr val="FFFFFF"/>
      </a:lt1>
      <a:dk2>
        <a:srgbClr val="2E2224"/>
      </a:dk2>
      <a:lt2>
        <a:srgbClr val="FFFFFF"/>
      </a:lt2>
      <a:accent1>
        <a:srgbClr val="664B42"/>
      </a:accent1>
      <a:accent2>
        <a:srgbClr val="4B5A60"/>
      </a:accent2>
      <a:accent3>
        <a:srgbClr val="9C5238"/>
      </a:accent3>
      <a:accent4>
        <a:srgbClr val="C1AD79"/>
      </a:accent4>
      <a:accent5>
        <a:srgbClr val="667559"/>
      </a:accent5>
      <a:accent6>
        <a:srgbClr val="604965"/>
      </a:accent6>
      <a:hlink>
        <a:srgbClr val="4B5A60"/>
      </a:hlink>
      <a:folHlink>
        <a:srgbClr val="60496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SOHO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7000"/>
                <a:satMod val="150000"/>
              </a:schemeClr>
            </a:gs>
            <a:gs pos="30000">
              <a:schemeClr val="phClr">
                <a:shade val="94000"/>
                <a:satMod val="130000"/>
              </a:schemeClr>
            </a:gs>
            <a:gs pos="45000">
              <a:schemeClr val="phClr">
                <a:shade val="100000"/>
                <a:satMod val="120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4000"/>
                <a:satMod val="130000"/>
              </a:schemeClr>
            </a:gs>
            <a:gs pos="100000">
              <a:schemeClr val="phClr">
                <a:shade val="67000"/>
                <a:satMod val="150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2700000"/>
            </a:lightRig>
          </a:scene3d>
          <a:sp3d contourW="19050">
            <a:bevelT w="31750" h="38100"/>
            <a:contourClr>
              <a:schemeClr val="phClr">
                <a:shade val="15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4000"/>
                <a:satMod val="210000"/>
              </a:schemeClr>
            </a:gs>
            <a:gs pos="40000">
              <a:schemeClr val="phClr">
                <a:tint val="72000"/>
                <a:shade val="99000"/>
                <a:satMod val="200000"/>
              </a:schemeClr>
            </a:gs>
            <a:gs pos="100000">
              <a:schemeClr val="phClr">
                <a:tint val="100000"/>
                <a:shade val="30000"/>
                <a:alpha val="100000"/>
                <a:satMod val="175000"/>
                <a:lumMod val="100000"/>
              </a:schemeClr>
            </a:gs>
          </a:gsLst>
          <a:path path="circle">
            <a:fillToRect l="50000" t="-80000" r="50000" b="18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86000"/>
                <a:alpha val="90000"/>
              </a:schemeClr>
              <a:schemeClr val="phClr">
                <a:shade val="49000"/>
                <a:satMod val="12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"/>
  <sheetViews>
    <sheetView tabSelected="1" workbookViewId="0">
      <selection activeCell="F7" sqref="F7"/>
    </sheetView>
  </sheetViews>
  <sheetFormatPr defaultRowHeight="12.75" x14ac:dyDescent="0.2"/>
  <cols>
    <col min="1" max="1" width="2.7109375" customWidth="1"/>
    <col min="2" max="2" width="18.85546875" style="12" customWidth="1"/>
    <col min="3" max="3" width="13.5703125" style="12" customWidth="1"/>
    <col min="4" max="4" width="20.28515625" style="12" customWidth="1"/>
    <col min="5" max="5" width="33.28515625" style="2" customWidth="1"/>
  </cols>
  <sheetData>
    <row r="1" spans="1:5" ht="20.25" x14ac:dyDescent="0.3">
      <c r="A1" s="3"/>
      <c r="B1" s="19" t="s">
        <v>233</v>
      </c>
      <c r="C1" s="20"/>
      <c r="D1" s="20"/>
      <c r="E1" s="20"/>
    </row>
    <row r="2" spans="1:5" ht="3" hidden="1" customHeight="1" x14ac:dyDescent="0.2">
      <c r="B2" s="13"/>
      <c r="C2" s="13"/>
      <c r="D2" s="13"/>
      <c r="E2" s="13"/>
    </row>
    <row r="3" spans="1:5" s="7" customFormat="1" ht="27" customHeight="1" x14ac:dyDescent="0.2">
      <c r="B3" s="8" t="s">
        <v>28</v>
      </c>
      <c r="C3" s="8" t="s">
        <v>29</v>
      </c>
      <c r="D3" s="8" t="s">
        <v>30</v>
      </c>
      <c r="E3" s="9" t="s">
        <v>234</v>
      </c>
    </row>
    <row r="4" spans="1:5" s="4" customFormat="1" ht="19.5" customHeight="1" x14ac:dyDescent="0.2">
      <c r="B4" s="17" t="s">
        <v>31</v>
      </c>
      <c r="C4" s="17" t="s">
        <v>32</v>
      </c>
      <c r="D4" s="17" t="s">
        <v>232</v>
      </c>
      <c r="E4" s="16">
        <v>50812241.789999999</v>
      </c>
    </row>
    <row r="5" spans="1:5" s="11" customFormat="1" ht="21.75" customHeight="1" x14ac:dyDescent="0.2">
      <c r="B5" s="18" t="s">
        <v>33</v>
      </c>
      <c r="C5" s="18" t="s">
        <v>32</v>
      </c>
      <c r="D5" s="17" t="s">
        <v>232</v>
      </c>
      <c r="E5" s="16">
        <v>1459938.74</v>
      </c>
    </row>
    <row r="6" spans="1:5" s="11" customFormat="1" ht="20.25" customHeight="1" x14ac:dyDescent="0.2">
      <c r="B6" s="18" t="s">
        <v>21</v>
      </c>
      <c r="C6" s="18" t="s">
        <v>32</v>
      </c>
      <c r="D6" s="17" t="s">
        <v>232</v>
      </c>
      <c r="E6" s="16">
        <v>4770656.63</v>
      </c>
    </row>
    <row r="7" spans="1:5" s="11" customFormat="1" ht="21" customHeight="1" x14ac:dyDescent="0.2">
      <c r="B7" s="18" t="s">
        <v>239</v>
      </c>
      <c r="C7" s="18" t="s">
        <v>240</v>
      </c>
      <c r="D7" s="17" t="s">
        <v>232</v>
      </c>
      <c r="E7" s="16">
        <v>272138.69</v>
      </c>
    </row>
    <row r="8" spans="1:5" s="11" customFormat="1" ht="18.75" x14ac:dyDescent="0.2">
      <c r="B8" s="10"/>
      <c r="C8" s="10"/>
      <c r="D8" s="15" t="s">
        <v>34</v>
      </c>
      <c r="E8" s="14">
        <f>SUM(E4:E7)</f>
        <v>57314975.850000001</v>
      </c>
    </row>
  </sheetData>
  <mergeCells count="1">
    <mergeCell ref="B1:E1"/>
  </mergeCells>
  <phoneticPr fontId="19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D76FD-DB64-49C6-BFBD-20961277CE8F}">
  <dimension ref="A1:L88"/>
  <sheetViews>
    <sheetView topLeftCell="F67" workbookViewId="0">
      <selection activeCell="H87" sqref="H87"/>
    </sheetView>
  </sheetViews>
  <sheetFormatPr defaultRowHeight="12.75" x14ac:dyDescent="0.2"/>
  <cols>
    <col min="1" max="1" width="2.7109375" customWidth="1"/>
    <col min="2" max="2" width="15.7109375" style="12" customWidth="1"/>
    <col min="3" max="3" width="17.5703125" style="1" customWidth="1"/>
    <col min="4" max="4" width="32.28515625" style="1" customWidth="1"/>
    <col min="5" max="5" width="157.28515625" customWidth="1"/>
    <col min="6" max="6" width="35.7109375" style="1" customWidth="1"/>
    <col min="7" max="7" width="25.42578125" style="1" customWidth="1"/>
    <col min="8" max="8" width="29.42578125" style="1" customWidth="1"/>
    <col min="9" max="9" width="16.28515625" style="2" customWidth="1"/>
    <col min="10" max="10" width="14.28515625" style="2" customWidth="1"/>
    <col min="11" max="11" width="11.7109375" style="2" customWidth="1"/>
    <col min="12" max="12" width="17.5703125" style="1" customWidth="1"/>
  </cols>
  <sheetData>
    <row r="1" spans="1:12" ht="27" customHeight="1" x14ac:dyDescent="0.3">
      <c r="A1" s="3"/>
      <c r="B1" s="21" t="s">
        <v>236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3" hidden="1" customHeight="1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7" customFormat="1" ht="45" customHeight="1" x14ac:dyDescent="0.2">
      <c r="B3" s="8" t="s">
        <v>4</v>
      </c>
      <c r="C3" s="22" t="s">
        <v>9</v>
      </c>
      <c r="D3" s="22" t="s">
        <v>5</v>
      </c>
      <c r="E3" s="22" t="s">
        <v>6</v>
      </c>
      <c r="F3" s="8" t="s">
        <v>3</v>
      </c>
      <c r="G3" s="22" t="s">
        <v>7</v>
      </c>
      <c r="H3" s="22" t="s">
        <v>8</v>
      </c>
      <c r="I3" s="9" t="s">
        <v>1</v>
      </c>
      <c r="J3" s="9" t="s">
        <v>2</v>
      </c>
      <c r="K3" s="9" t="s">
        <v>12</v>
      </c>
      <c r="L3" s="22" t="s">
        <v>0</v>
      </c>
    </row>
    <row r="4" spans="1:12" ht="21" customHeight="1" x14ac:dyDescent="0.2">
      <c r="B4" s="25">
        <v>2021260668</v>
      </c>
      <c r="C4" s="55" t="s">
        <v>10</v>
      </c>
      <c r="D4" s="55" t="s">
        <v>45</v>
      </c>
      <c r="E4" s="56" t="s">
        <v>59</v>
      </c>
      <c r="F4" s="57" t="s">
        <v>60</v>
      </c>
      <c r="G4" s="57">
        <v>12967</v>
      </c>
      <c r="H4" s="58">
        <v>44386</v>
      </c>
      <c r="I4" s="38">
        <v>1150515.2</v>
      </c>
      <c r="J4" s="38"/>
      <c r="K4" s="38"/>
      <c r="L4" s="5">
        <f t="shared" ref="L4:L43" si="0">I4+J4</f>
        <v>1150515.2</v>
      </c>
    </row>
    <row r="5" spans="1:12" ht="18" customHeight="1" x14ac:dyDescent="0.2">
      <c r="B5" s="25">
        <v>2021260669</v>
      </c>
      <c r="C5" s="55" t="s">
        <v>10</v>
      </c>
      <c r="D5" s="55" t="s">
        <v>53</v>
      </c>
      <c r="E5" s="56" t="s">
        <v>61</v>
      </c>
      <c r="F5" s="57" t="s">
        <v>60</v>
      </c>
      <c r="G5" s="57" t="s">
        <v>47</v>
      </c>
      <c r="H5" s="58"/>
      <c r="I5" s="38">
        <v>4415928</v>
      </c>
      <c r="J5" s="38"/>
      <c r="K5" s="38"/>
      <c r="L5" s="5">
        <f t="shared" si="0"/>
        <v>4415928</v>
      </c>
    </row>
    <row r="6" spans="1:12" ht="18" customHeight="1" x14ac:dyDescent="0.2">
      <c r="B6" s="25">
        <v>2021260670</v>
      </c>
      <c r="C6" s="55" t="s">
        <v>10</v>
      </c>
      <c r="D6" s="55" t="s">
        <v>45</v>
      </c>
      <c r="E6" s="56" t="s">
        <v>62</v>
      </c>
      <c r="F6" s="57" t="s">
        <v>63</v>
      </c>
      <c r="G6" s="57">
        <v>3967</v>
      </c>
      <c r="H6" s="58">
        <v>44319</v>
      </c>
      <c r="I6" s="38">
        <v>28542.080000000002</v>
      </c>
      <c r="J6" s="38"/>
      <c r="K6" s="38"/>
      <c r="L6" s="5">
        <f t="shared" si="0"/>
        <v>28542.080000000002</v>
      </c>
    </row>
    <row r="7" spans="1:12" ht="18" customHeight="1" x14ac:dyDescent="0.2">
      <c r="B7" s="25">
        <v>2021260671</v>
      </c>
      <c r="C7" s="55" t="s">
        <v>10</v>
      </c>
      <c r="D7" s="55" t="s">
        <v>15</v>
      </c>
      <c r="E7" s="56" t="s">
        <v>64</v>
      </c>
      <c r="F7" s="57" t="s">
        <v>65</v>
      </c>
      <c r="G7" s="57">
        <v>14606</v>
      </c>
      <c r="H7" s="58">
        <v>44028</v>
      </c>
      <c r="I7" s="38">
        <v>2811827.03</v>
      </c>
      <c r="J7" s="38"/>
      <c r="K7" s="38"/>
      <c r="L7" s="5">
        <f t="shared" si="0"/>
        <v>2811827.03</v>
      </c>
    </row>
    <row r="8" spans="1:12" ht="18" customHeight="1" x14ac:dyDescent="0.2">
      <c r="B8" s="25">
        <v>2021260675</v>
      </c>
      <c r="C8" s="55" t="s">
        <v>10</v>
      </c>
      <c r="D8" s="55" t="s">
        <v>45</v>
      </c>
      <c r="E8" s="56" t="s">
        <v>71</v>
      </c>
      <c r="F8" s="57" t="s">
        <v>63</v>
      </c>
      <c r="G8" s="57">
        <v>5913</v>
      </c>
      <c r="H8" s="58">
        <v>44134</v>
      </c>
      <c r="I8" s="38">
        <v>169691.87</v>
      </c>
      <c r="J8" s="38"/>
      <c r="K8" s="38"/>
      <c r="L8" s="5">
        <f t="shared" si="0"/>
        <v>169691.87</v>
      </c>
    </row>
    <row r="9" spans="1:12" ht="18" customHeight="1" x14ac:dyDescent="0.2">
      <c r="B9" s="25">
        <v>2021260676</v>
      </c>
      <c r="C9" s="55" t="s">
        <v>10</v>
      </c>
      <c r="D9" s="55" t="s">
        <v>45</v>
      </c>
      <c r="E9" s="56" t="s">
        <v>72</v>
      </c>
      <c r="F9" s="57" t="s">
        <v>63</v>
      </c>
      <c r="G9" s="57">
        <v>5913</v>
      </c>
      <c r="H9" s="58">
        <v>44134</v>
      </c>
      <c r="I9" s="38">
        <v>176020.51</v>
      </c>
      <c r="J9" s="38"/>
      <c r="K9" s="38"/>
      <c r="L9" s="5">
        <f t="shared" si="0"/>
        <v>176020.51</v>
      </c>
    </row>
    <row r="10" spans="1:12" ht="21" customHeight="1" x14ac:dyDescent="0.2">
      <c r="B10" s="25">
        <v>2021260677</v>
      </c>
      <c r="C10" s="55" t="s">
        <v>10</v>
      </c>
      <c r="D10" s="55" t="s">
        <v>45</v>
      </c>
      <c r="E10" s="56" t="s">
        <v>73</v>
      </c>
      <c r="F10" s="57" t="s">
        <v>63</v>
      </c>
      <c r="G10" s="57">
        <v>3967</v>
      </c>
      <c r="H10" s="58">
        <v>44319</v>
      </c>
      <c r="I10" s="38">
        <v>69858.289999999994</v>
      </c>
      <c r="J10" s="38"/>
      <c r="K10" s="38"/>
      <c r="L10" s="5">
        <f t="shared" si="0"/>
        <v>69858.289999999994</v>
      </c>
    </row>
    <row r="11" spans="1:12" ht="18" customHeight="1" x14ac:dyDescent="0.2">
      <c r="B11" s="25">
        <v>2021260717</v>
      </c>
      <c r="C11" s="55" t="s">
        <v>10</v>
      </c>
      <c r="D11" s="55" t="s">
        <v>45</v>
      </c>
      <c r="E11" s="56" t="s">
        <v>77</v>
      </c>
      <c r="F11" s="57" t="s">
        <v>78</v>
      </c>
      <c r="G11" s="57" t="s">
        <v>79</v>
      </c>
      <c r="H11" s="58" t="s">
        <v>80</v>
      </c>
      <c r="I11" s="38">
        <v>46603.51</v>
      </c>
      <c r="J11" s="38"/>
      <c r="K11" s="38"/>
      <c r="L11" s="5">
        <f t="shared" si="0"/>
        <v>46603.51</v>
      </c>
    </row>
    <row r="12" spans="1:12" ht="21" customHeight="1" x14ac:dyDescent="0.2">
      <c r="B12" s="25">
        <v>2021260720</v>
      </c>
      <c r="C12" s="55" t="s">
        <v>89</v>
      </c>
      <c r="D12" s="55" t="s">
        <v>90</v>
      </c>
      <c r="E12" s="56" t="s">
        <v>91</v>
      </c>
      <c r="F12" s="57"/>
      <c r="G12" s="57" t="s">
        <v>92</v>
      </c>
      <c r="H12" s="58">
        <v>44498</v>
      </c>
      <c r="I12" s="38">
        <v>8723.7800000000007</v>
      </c>
      <c r="J12" s="38"/>
      <c r="K12" s="38"/>
      <c r="L12" s="5">
        <f t="shared" si="0"/>
        <v>8723.7800000000007</v>
      </c>
    </row>
    <row r="13" spans="1:12" ht="21" customHeight="1" x14ac:dyDescent="0.2">
      <c r="B13" s="25">
        <v>2021260721</v>
      </c>
      <c r="C13" s="55" t="s">
        <v>10</v>
      </c>
      <c r="D13" s="55" t="s">
        <v>44</v>
      </c>
      <c r="E13" s="56" t="s">
        <v>93</v>
      </c>
      <c r="F13" s="57" t="s">
        <v>94</v>
      </c>
      <c r="G13" s="57">
        <v>10581</v>
      </c>
      <c r="H13" s="58">
        <v>44341</v>
      </c>
      <c r="I13" s="38">
        <v>524176.32</v>
      </c>
      <c r="J13" s="38"/>
      <c r="K13" s="38"/>
      <c r="L13" s="5">
        <f t="shared" si="0"/>
        <v>524176.32</v>
      </c>
    </row>
    <row r="14" spans="1:12" ht="21" customHeight="1" x14ac:dyDescent="0.2">
      <c r="B14" s="25">
        <v>2021260749</v>
      </c>
      <c r="C14" s="26" t="s">
        <v>10</v>
      </c>
      <c r="D14" s="26" t="s">
        <v>11</v>
      </c>
      <c r="E14" s="27" t="s">
        <v>37</v>
      </c>
      <c r="F14" s="28" t="s">
        <v>38</v>
      </c>
      <c r="G14" s="28" t="s">
        <v>95</v>
      </c>
      <c r="H14" s="29">
        <v>44512</v>
      </c>
      <c r="I14" s="30">
        <v>30000000</v>
      </c>
      <c r="J14" s="30"/>
      <c r="K14" s="30"/>
      <c r="L14" s="90">
        <f t="shared" si="0"/>
        <v>30000000</v>
      </c>
    </row>
    <row r="15" spans="1:12" ht="18" customHeight="1" x14ac:dyDescent="0.2">
      <c r="B15" s="25">
        <v>2021260750</v>
      </c>
      <c r="C15" s="55" t="s">
        <v>10</v>
      </c>
      <c r="D15" s="55" t="s">
        <v>45</v>
      </c>
      <c r="E15" s="56" t="s">
        <v>77</v>
      </c>
      <c r="F15" s="57" t="s">
        <v>78</v>
      </c>
      <c r="G15" s="57">
        <v>969</v>
      </c>
      <c r="H15" s="58">
        <v>44284</v>
      </c>
      <c r="I15" s="38">
        <v>5624.5</v>
      </c>
      <c r="J15" s="38"/>
      <c r="K15" s="38"/>
      <c r="L15" s="5">
        <f t="shared" si="0"/>
        <v>5624.5</v>
      </c>
    </row>
    <row r="16" spans="1:12" ht="18" customHeight="1" x14ac:dyDescent="0.2">
      <c r="B16" s="25">
        <v>2021260751</v>
      </c>
      <c r="C16" s="55" t="s">
        <v>10</v>
      </c>
      <c r="D16" s="55" t="s">
        <v>96</v>
      </c>
      <c r="E16" s="56" t="s">
        <v>97</v>
      </c>
      <c r="F16" s="57" t="s">
        <v>98</v>
      </c>
      <c r="G16" s="57">
        <v>1920066096</v>
      </c>
      <c r="H16" s="58">
        <v>43951</v>
      </c>
      <c r="I16" s="38">
        <v>45400</v>
      </c>
      <c r="J16" s="38">
        <v>9988</v>
      </c>
      <c r="K16" s="38"/>
      <c r="L16" s="5">
        <f t="shared" si="0"/>
        <v>55388</v>
      </c>
    </row>
    <row r="17" spans="2:12" ht="18" customHeight="1" x14ac:dyDescent="0.2">
      <c r="B17" s="25">
        <v>2021260752</v>
      </c>
      <c r="C17" s="55" t="s">
        <v>10</v>
      </c>
      <c r="D17" s="55" t="s">
        <v>16</v>
      </c>
      <c r="E17" s="56" t="s">
        <v>99</v>
      </c>
      <c r="F17" s="57" t="s">
        <v>41</v>
      </c>
      <c r="G17" s="57" t="s">
        <v>100</v>
      </c>
      <c r="H17" s="58">
        <v>44453</v>
      </c>
      <c r="I17" s="38">
        <v>10416.57</v>
      </c>
      <c r="J17" s="38">
        <v>2291.65</v>
      </c>
      <c r="K17" s="38"/>
      <c r="L17" s="5">
        <f t="shared" si="0"/>
        <v>12708.22</v>
      </c>
    </row>
    <row r="18" spans="2:12" ht="18" customHeight="1" x14ac:dyDescent="0.2">
      <c r="B18" s="25">
        <v>2021260757</v>
      </c>
      <c r="C18" s="55" t="s">
        <v>10</v>
      </c>
      <c r="D18" s="55" t="s">
        <v>20</v>
      </c>
      <c r="E18" s="56" t="s">
        <v>101</v>
      </c>
      <c r="F18" s="57" t="s">
        <v>42</v>
      </c>
      <c r="G18" s="57">
        <v>3778</v>
      </c>
      <c r="H18" s="58">
        <v>44445</v>
      </c>
      <c r="I18" s="38">
        <v>41358.870000000003</v>
      </c>
      <c r="J18" s="38">
        <v>9098.9500000000007</v>
      </c>
      <c r="K18" s="38"/>
      <c r="L18" s="5">
        <f t="shared" si="0"/>
        <v>50457.820000000007</v>
      </c>
    </row>
    <row r="19" spans="2:12" ht="18" customHeight="1" x14ac:dyDescent="0.2">
      <c r="B19" s="25">
        <v>2021260758</v>
      </c>
      <c r="C19" s="55" t="s">
        <v>10</v>
      </c>
      <c r="D19" s="55" t="s">
        <v>20</v>
      </c>
      <c r="E19" s="56" t="s">
        <v>102</v>
      </c>
      <c r="F19" s="57" t="s">
        <v>42</v>
      </c>
      <c r="G19" s="57">
        <v>3868</v>
      </c>
      <c r="H19" s="58">
        <v>44452</v>
      </c>
      <c r="I19" s="38">
        <v>27720.400000000001</v>
      </c>
      <c r="J19" s="38">
        <v>6098.49</v>
      </c>
      <c r="K19" s="38"/>
      <c r="L19" s="5">
        <f t="shared" si="0"/>
        <v>33818.89</v>
      </c>
    </row>
    <row r="20" spans="2:12" ht="18" customHeight="1" x14ac:dyDescent="0.2">
      <c r="B20" s="25">
        <v>2021260759</v>
      </c>
      <c r="C20" s="55" t="s">
        <v>10</v>
      </c>
      <c r="D20" s="55" t="s">
        <v>20</v>
      </c>
      <c r="E20" s="56" t="s">
        <v>103</v>
      </c>
      <c r="F20" s="57" t="s">
        <v>42</v>
      </c>
      <c r="G20" s="57">
        <v>4293</v>
      </c>
      <c r="H20" s="58">
        <v>44482</v>
      </c>
      <c r="I20" s="38">
        <v>19207.419999999998</v>
      </c>
      <c r="J20" s="38">
        <v>4225.63</v>
      </c>
      <c r="K20" s="38"/>
      <c r="L20" s="5">
        <f t="shared" si="0"/>
        <v>23433.05</v>
      </c>
    </row>
    <row r="21" spans="2:12" ht="18" customHeight="1" x14ac:dyDescent="0.2">
      <c r="B21" s="25">
        <v>2021260760</v>
      </c>
      <c r="C21" s="55" t="s">
        <v>10</v>
      </c>
      <c r="D21" s="55" t="s">
        <v>20</v>
      </c>
      <c r="E21" s="56" t="s">
        <v>104</v>
      </c>
      <c r="F21" s="57" t="s">
        <v>42</v>
      </c>
      <c r="G21" s="57">
        <v>4644</v>
      </c>
      <c r="H21" s="58">
        <v>44500</v>
      </c>
      <c r="I21" s="38">
        <v>26677.69</v>
      </c>
      <c r="J21" s="38">
        <v>5869.09</v>
      </c>
      <c r="K21" s="38"/>
      <c r="L21" s="5">
        <f t="shared" si="0"/>
        <v>32546.78</v>
      </c>
    </row>
    <row r="22" spans="2:12" ht="18" customHeight="1" x14ac:dyDescent="0.2">
      <c r="B22" s="25">
        <v>2021260763</v>
      </c>
      <c r="C22" s="55" t="s">
        <v>10</v>
      </c>
      <c r="D22" s="55" t="s">
        <v>105</v>
      </c>
      <c r="E22" s="56" t="s">
        <v>106</v>
      </c>
      <c r="F22" s="57" t="s">
        <v>107</v>
      </c>
      <c r="G22" s="57" t="s">
        <v>108</v>
      </c>
      <c r="H22" s="58">
        <v>44462</v>
      </c>
      <c r="I22" s="38">
        <v>523527.89</v>
      </c>
      <c r="J22" s="38">
        <v>115176.14</v>
      </c>
      <c r="K22" s="38"/>
      <c r="L22" s="5">
        <f t="shared" si="0"/>
        <v>638704.03</v>
      </c>
    </row>
    <row r="23" spans="2:12" ht="18" customHeight="1" x14ac:dyDescent="0.2">
      <c r="B23" s="25">
        <v>2021260764</v>
      </c>
      <c r="C23" s="55" t="s">
        <v>10</v>
      </c>
      <c r="D23" s="55" t="s">
        <v>46</v>
      </c>
      <c r="E23" s="56" t="s">
        <v>109</v>
      </c>
      <c r="F23" s="57" t="s">
        <v>107</v>
      </c>
      <c r="G23" s="57" t="s">
        <v>110</v>
      </c>
      <c r="H23" s="58">
        <v>44477</v>
      </c>
      <c r="I23" s="38">
        <v>215830.23</v>
      </c>
      <c r="J23" s="38">
        <v>47482.65</v>
      </c>
      <c r="K23" s="38"/>
      <c r="L23" s="5">
        <f t="shared" si="0"/>
        <v>263312.88</v>
      </c>
    </row>
    <row r="24" spans="2:12" ht="18" customHeight="1" x14ac:dyDescent="0.2">
      <c r="B24" s="25">
        <v>2021260769</v>
      </c>
      <c r="C24" s="55" t="s">
        <v>10</v>
      </c>
      <c r="D24" s="55" t="s">
        <v>25</v>
      </c>
      <c r="E24" s="56" t="s">
        <v>111</v>
      </c>
      <c r="F24" s="57" t="s">
        <v>112</v>
      </c>
      <c r="G24" s="57">
        <v>12</v>
      </c>
      <c r="H24" s="58">
        <v>44498</v>
      </c>
      <c r="I24" s="38">
        <v>27580.07</v>
      </c>
      <c r="J24" s="38">
        <v>6067.62</v>
      </c>
      <c r="K24" s="38">
        <v>5303.86</v>
      </c>
      <c r="L24" s="5">
        <f t="shared" si="0"/>
        <v>33647.69</v>
      </c>
    </row>
    <row r="25" spans="2:12" ht="18" customHeight="1" x14ac:dyDescent="0.2">
      <c r="B25" s="25">
        <v>2021260770</v>
      </c>
      <c r="C25" s="55" t="s">
        <v>10</v>
      </c>
      <c r="D25" s="55" t="s">
        <v>113</v>
      </c>
      <c r="E25" s="56" t="s">
        <v>114</v>
      </c>
      <c r="F25" s="57" t="s">
        <v>115</v>
      </c>
      <c r="G25" s="57"/>
      <c r="H25" s="58"/>
      <c r="I25" s="38">
        <v>600</v>
      </c>
      <c r="J25" s="38"/>
      <c r="K25" s="38"/>
      <c r="L25" s="5">
        <f t="shared" si="0"/>
        <v>600</v>
      </c>
    </row>
    <row r="26" spans="2:12" ht="18" customHeight="1" x14ac:dyDescent="0.2">
      <c r="B26" s="25">
        <v>2021260771</v>
      </c>
      <c r="C26" s="55" t="s">
        <v>10</v>
      </c>
      <c r="D26" s="55" t="s">
        <v>105</v>
      </c>
      <c r="E26" s="56" t="s">
        <v>116</v>
      </c>
      <c r="F26" s="57" t="s">
        <v>107</v>
      </c>
      <c r="G26" s="57" t="s">
        <v>117</v>
      </c>
      <c r="H26" s="58">
        <v>44489</v>
      </c>
      <c r="I26" s="38">
        <v>474996.03</v>
      </c>
      <c r="J26" s="38">
        <v>104499.13</v>
      </c>
      <c r="K26" s="38"/>
      <c r="L26" s="5">
        <f t="shared" si="0"/>
        <v>579495.16</v>
      </c>
    </row>
    <row r="27" spans="2:12" ht="18" customHeight="1" x14ac:dyDescent="0.2">
      <c r="B27" s="25">
        <v>2021260772</v>
      </c>
      <c r="C27" s="55" t="s">
        <v>10</v>
      </c>
      <c r="D27" s="55" t="s">
        <v>46</v>
      </c>
      <c r="E27" s="56" t="s">
        <v>118</v>
      </c>
      <c r="F27" s="57" t="s">
        <v>107</v>
      </c>
      <c r="G27" s="57" t="s">
        <v>119</v>
      </c>
      <c r="H27" s="58">
        <v>44490</v>
      </c>
      <c r="I27" s="38">
        <v>180571.8</v>
      </c>
      <c r="J27" s="38">
        <v>39725.800000000003</v>
      </c>
      <c r="K27" s="38"/>
      <c r="L27" s="5">
        <f t="shared" si="0"/>
        <v>220297.59999999998</v>
      </c>
    </row>
    <row r="28" spans="2:12" ht="18" customHeight="1" x14ac:dyDescent="0.2">
      <c r="B28" s="25">
        <v>2021260777</v>
      </c>
      <c r="C28" s="55" t="s">
        <v>10</v>
      </c>
      <c r="D28" s="55" t="s">
        <v>36</v>
      </c>
      <c r="E28" s="56" t="s">
        <v>111</v>
      </c>
      <c r="F28" s="57" t="s">
        <v>112</v>
      </c>
      <c r="G28" s="57">
        <v>152</v>
      </c>
      <c r="H28" s="58" t="s">
        <v>120</v>
      </c>
      <c r="I28" s="38">
        <v>10149</v>
      </c>
      <c r="J28" s="38">
        <v>2232.7800000000002</v>
      </c>
      <c r="K28" s="38"/>
      <c r="L28" s="5">
        <f t="shared" si="0"/>
        <v>12381.78</v>
      </c>
    </row>
    <row r="29" spans="2:12" ht="18" customHeight="1" x14ac:dyDescent="0.2">
      <c r="B29" s="25">
        <v>2021260778</v>
      </c>
      <c r="C29" s="55" t="s">
        <v>10</v>
      </c>
      <c r="D29" s="55" t="s">
        <v>121</v>
      </c>
      <c r="E29" s="56" t="s">
        <v>122</v>
      </c>
      <c r="F29" s="57" t="s">
        <v>35</v>
      </c>
      <c r="G29" s="28">
        <v>19</v>
      </c>
      <c r="H29" s="29">
        <v>44490</v>
      </c>
      <c r="I29" s="30">
        <v>194.94</v>
      </c>
      <c r="J29" s="30">
        <v>42.89</v>
      </c>
      <c r="K29" s="30"/>
      <c r="L29" s="5">
        <f t="shared" si="0"/>
        <v>237.82999999999998</v>
      </c>
    </row>
    <row r="30" spans="2:12" ht="18" customHeight="1" x14ac:dyDescent="0.2">
      <c r="B30" s="25">
        <v>2021260779</v>
      </c>
      <c r="C30" s="55" t="s">
        <v>10</v>
      </c>
      <c r="D30" s="55" t="s">
        <v>48</v>
      </c>
      <c r="E30" s="56" t="s">
        <v>122</v>
      </c>
      <c r="F30" s="57" t="s">
        <v>123</v>
      </c>
      <c r="G30" s="28">
        <v>278</v>
      </c>
      <c r="H30" s="29">
        <v>44509</v>
      </c>
      <c r="I30" s="30">
        <v>481</v>
      </c>
      <c r="J30" s="30">
        <v>105.82</v>
      </c>
      <c r="K30" s="30"/>
      <c r="L30" s="5">
        <f t="shared" si="0"/>
        <v>586.81999999999994</v>
      </c>
    </row>
    <row r="31" spans="2:12" ht="30" customHeight="1" x14ac:dyDescent="0.2">
      <c r="B31" s="25">
        <v>2021260781</v>
      </c>
      <c r="C31" s="26" t="s">
        <v>10</v>
      </c>
      <c r="D31" s="55" t="s">
        <v>14</v>
      </c>
      <c r="E31" s="56" t="s">
        <v>26</v>
      </c>
      <c r="F31" s="57" t="s">
        <v>27</v>
      </c>
      <c r="G31" s="57" t="s">
        <v>124</v>
      </c>
      <c r="H31" s="58">
        <v>44307</v>
      </c>
      <c r="I31" s="38">
        <v>141808.42000000001</v>
      </c>
      <c r="J31" s="38"/>
      <c r="K31" s="89"/>
      <c r="L31" s="5">
        <f t="shared" si="0"/>
        <v>141808.42000000001</v>
      </c>
    </row>
    <row r="32" spans="2:12" ht="18" customHeight="1" x14ac:dyDescent="0.2">
      <c r="B32" s="25">
        <v>2021260782</v>
      </c>
      <c r="C32" s="55" t="s">
        <v>10</v>
      </c>
      <c r="D32" s="55" t="s">
        <v>45</v>
      </c>
      <c r="E32" s="56" t="s">
        <v>125</v>
      </c>
      <c r="F32" s="57" t="s">
        <v>52</v>
      </c>
      <c r="G32" s="57" t="s">
        <v>126</v>
      </c>
      <c r="H32" s="58">
        <v>44117</v>
      </c>
      <c r="I32" s="38">
        <v>13380.53</v>
      </c>
      <c r="J32" s="38"/>
      <c r="K32" s="38"/>
      <c r="L32" s="5">
        <f t="shared" si="0"/>
        <v>13380.53</v>
      </c>
    </row>
    <row r="33" spans="2:12" ht="18" customHeight="1" x14ac:dyDescent="0.2">
      <c r="B33" s="25">
        <v>2021260783</v>
      </c>
      <c r="C33" s="55" t="s">
        <v>10</v>
      </c>
      <c r="D33" s="55" t="s">
        <v>45</v>
      </c>
      <c r="E33" s="56" t="s">
        <v>127</v>
      </c>
      <c r="F33" s="57" t="s">
        <v>52</v>
      </c>
      <c r="G33" s="57" t="s">
        <v>128</v>
      </c>
      <c r="H33" s="58" t="s">
        <v>49</v>
      </c>
      <c r="I33" s="38">
        <v>97878.1</v>
      </c>
      <c r="J33" s="38"/>
      <c r="K33" s="38"/>
      <c r="L33" s="5">
        <f t="shared" si="0"/>
        <v>97878.1</v>
      </c>
    </row>
    <row r="34" spans="2:12" ht="18" customHeight="1" x14ac:dyDescent="0.2">
      <c r="B34" s="25">
        <v>2021260784</v>
      </c>
      <c r="C34" s="55" t="s">
        <v>10</v>
      </c>
      <c r="D34" s="55" t="s">
        <v>45</v>
      </c>
      <c r="E34" s="56" t="s">
        <v>129</v>
      </c>
      <c r="F34" s="57" t="s">
        <v>24</v>
      </c>
      <c r="G34" s="57" t="s">
        <v>51</v>
      </c>
      <c r="H34" s="58">
        <v>44117</v>
      </c>
      <c r="I34" s="38">
        <v>53686.26</v>
      </c>
      <c r="J34" s="38"/>
      <c r="K34" s="38"/>
      <c r="L34" s="5">
        <f t="shared" si="0"/>
        <v>53686.26</v>
      </c>
    </row>
    <row r="35" spans="2:12" ht="18" customHeight="1" x14ac:dyDescent="0.2">
      <c r="B35" s="25">
        <v>2021260785</v>
      </c>
      <c r="C35" s="55" t="s">
        <v>10</v>
      </c>
      <c r="D35" s="55" t="s">
        <v>45</v>
      </c>
      <c r="E35" s="56" t="s">
        <v>130</v>
      </c>
      <c r="F35" s="57" t="s">
        <v>52</v>
      </c>
      <c r="G35" s="57" t="s">
        <v>51</v>
      </c>
      <c r="H35" s="58">
        <v>44117</v>
      </c>
      <c r="I35" s="38">
        <v>35282.89</v>
      </c>
      <c r="J35" s="38"/>
      <c r="K35" s="38"/>
      <c r="L35" s="5">
        <f t="shared" si="0"/>
        <v>35282.89</v>
      </c>
    </row>
    <row r="36" spans="2:12" ht="18" customHeight="1" x14ac:dyDescent="0.2">
      <c r="B36" s="25">
        <v>2021260786</v>
      </c>
      <c r="C36" s="55" t="s">
        <v>10</v>
      </c>
      <c r="D36" s="55" t="s">
        <v>45</v>
      </c>
      <c r="E36" s="56" t="s">
        <v>131</v>
      </c>
      <c r="F36" s="57" t="s">
        <v>78</v>
      </c>
      <c r="G36" s="57" t="s">
        <v>79</v>
      </c>
      <c r="H36" s="58" t="s">
        <v>80</v>
      </c>
      <c r="I36" s="38">
        <v>22769.07</v>
      </c>
      <c r="J36" s="38"/>
      <c r="K36" s="38"/>
      <c r="L36" s="5">
        <f t="shared" si="0"/>
        <v>22769.07</v>
      </c>
    </row>
    <row r="37" spans="2:12" ht="18" customHeight="1" x14ac:dyDescent="0.2">
      <c r="B37" s="25">
        <v>2021260787</v>
      </c>
      <c r="C37" s="55" t="s">
        <v>10</v>
      </c>
      <c r="D37" s="55" t="s">
        <v>45</v>
      </c>
      <c r="E37" s="56" t="s">
        <v>132</v>
      </c>
      <c r="F37" s="57" t="s">
        <v>133</v>
      </c>
      <c r="G37" s="57" t="s">
        <v>134</v>
      </c>
      <c r="H37" s="58" t="s">
        <v>135</v>
      </c>
      <c r="I37" s="38">
        <v>10489.18</v>
      </c>
      <c r="J37" s="38"/>
      <c r="K37" s="38"/>
      <c r="L37" s="5">
        <f t="shared" si="0"/>
        <v>10489.18</v>
      </c>
    </row>
    <row r="38" spans="2:12" ht="18" customHeight="1" x14ac:dyDescent="0.2">
      <c r="B38" s="25">
        <v>2021260788</v>
      </c>
      <c r="C38" s="55" t="s">
        <v>10</v>
      </c>
      <c r="D38" s="55" t="s">
        <v>45</v>
      </c>
      <c r="E38" s="56" t="s">
        <v>136</v>
      </c>
      <c r="F38" s="57" t="s">
        <v>137</v>
      </c>
      <c r="G38" s="57">
        <v>1012</v>
      </c>
      <c r="H38" s="58">
        <v>43531</v>
      </c>
      <c r="I38" s="38">
        <v>16808.97</v>
      </c>
      <c r="J38" s="38"/>
      <c r="K38" s="38"/>
      <c r="L38" s="5">
        <f t="shared" si="0"/>
        <v>16808.97</v>
      </c>
    </row>
    <row r="39" spans="2:12" ht="18" customHeight="1" x14ac:dyDescent="0.2">
      <c r="B39" s="25">
        <v>2021260789</v>
      </c>
      <c r="C39" s="55" t="s">
        <v>10</v>
      </c>
      <c r="D39" s="55" t="s">
        <v>45</v>
      </c>
      <c r="E39" s="56" t="s">
        <v>138</v>
      </c>
      <c r="F39" s="57" t="s">
        <v>139</v>
      </c>
      <c r="G39" s="57">
        <v>11334</v>
      </c>
      <c r="H39" s="58">
        <v>43809</v>
      </c>
      <c r="I39" s="38">
        <v>97754.65</v>
      </c>
      <c r="J39" s="38"/>
      <c r="K39" s="38"/>
      <c r="L39" s="5">
        <f t="shared" si="0"/>
        <v>97754.65</v>
      </c>
    </row>
    <row r="40" spans="2:12" ht="18" customHeight="1" x14ac:dyDescent="0.2">
      <c r="B40" s="25">
        <v>2021260790</v>
      </c>
      <c r="C40" s="55" t="s">
        <v>10</v>
      </c>
      <c r="D40" s="55" t="s">
        <v>45</v>
      </c>
      <c r="E40" s="56" t="s">
        <v>140</v>
      </c>
      <c r="F40" s="57" t="s">
        <v>141</v>
      </c>
      <c r="G40" s="57">
        <v>11578</v>
      </c>
      <c r="H40" s="58">
        <v>43819</v>
      </c>
      <c r="I40" s="38">
        <v>36375.379999999997</v>
      </c>
      <c r="J40" s="38"/>
      <c r="K40" s="38"/>
      <c r="L40" s="5">
        <f t="shared" si="0"/>
        <v>36375.379999999997</v>
      </c>
    </row>
    <row r="41" spans="2:12" ht="27" customHeight="1" x14ac:dyDescent="0.2">
      <c r="B41" s="55">
        <v>2021260791</v>
      </c>
      <c r="C41" s="55" t="s">
        <v>10</v>
      </c>
      <c r="D41" s="55" t="s">
        <v>142</v>
      </c>
      <c r="E41" s="56" t="s">
        <v>143</v>
      </c>
      <c r="F41" s="57" t="s">
        <v>144</v>
      </c>
      <c r="G41" s="57" t="s">
        <v>145</v>
      </c>
      <c r="H41" s="58">
        <v>44518</v>
      </c>
      <c r="I41" s="38">
        <v>5040041.93</v>
      </c>
      <c r="J41" s="38"/>
      <c r="K41" s="38"/>
      <c r="L41" s="89">
        <f t="shared" ref="L41" si="1">SUM(I41+J41+K41)</f>
        <v>5040041.93</v>
      </c>
    </row>
    <row r="42" spans="2:12" ht="18" customHeight="1" x14ac:dyDescent="0.2">
      <c r="B42" s="25">
        <v>2021260794</v>
      </c>
      <c r="C42" s="55" t="s">
        <v>10</v>
      </c>
      <c r="D42" s="55" t="s">
        <v>148</v>
      </c>
      <c r="E42" s="56" t="s">
        <v>149</v>
      </c>
      <c r="F42" s="57" t="s">
        <v>150</v>
      </c>
      <c r="G42" s="57">
        <v>52</v>
      </c>
      <c r="H42" s="58">
        <v>44522</v>
      </c>
      <c r="I42" s="38">
        <v>3152.5</v>
      </c>
      <c r="J42" s="38">
        <v>315.25</v>
      </c>
      <c r="K42" s="38"/>
      <c r="L42" s="5">
        <f t="shared" si="0"/>
        <v>3467.75</v>
      </c>
    </row>
    <row r="43" spans="2:12" ht="21" customHeight="1" x14ac:dyDescent="0.2">
      <c r="B43" s="25">
        <v>2021260798</v>
      </c>
      <c r="C43" s="55" t="s">
        <v>10</v>
      </c>
      <c r="D43" s="55" t="s">
        <v>43</v>
      </c>
      <c r="E43" s="56" t="s">
        <v>158</v>
      </c>
      <c r="F43" s="57" t="s">
        <v>159</v>
      </c>
      <c r="G43" s="57">
        <v>7200003038</v>
      </c>
      <c r="H43" s="104">
        <v>44469</v>
      </c>
      <c r="I43" s="38">
        <v>64736.05</v>
      </c>
      <c r="J43" s="38">
        <v>14241.93</v>
      </c>
      <c r="K43" s="38"/>
      <c r="L43" s="5">
        <f t="shared" si="0"/>
        <v>78977.98000000001</v>
      </c>
    </row>
    <row r="44" spans="2:12" ht="21" customHeight="1" x14ac:dyDescent="0.2">
      <c r="B44" s="25">
        <v>2021260799</v>
      </c>
      <c r="C44" s="55" t="s">
        <v>10</v>
      </c>
      <c r="D44" s="55" t="s">
        <v>43</v>
      </c>
      <c r="E44" s="56" t="s">
        <v>160</v>
      </c>
      <c r="F44" s="57" t="s">
        <v>159</v>
      </c>
      <c r="G44" s="57">
        <v>7200003039</v>
      </c>
      <c r="H44" s="105">
        <v>44469</v>
      </c>
      <c r="I44" s="38">
        <v>70845.75</v>
      </c>
      <c r="J44" s="38">
        <v>15586.07</v>
      </c>
      <c r="K44" s="38"/>
      <c r="L44" s="5">
        <f t="shared" ref="L44:L61" si="2">I44+J44+K44</f>
        <v>86431.82</v>
      </c>
    </row>
    <row r="45" spans="2:12" ht="15" customHeight="1" x14ac:dyDescent="0.2">
      <c r="B45" s="25">
        <v>2021260800</v>
      </c>
      <c r="C45" s="55" t="s">
        <v>10</v>
      </c>
      <c r="D45" s="55" t="s">
        <v>43</v>
      </c>
      <c r="E45" s="56" t="s">
        <v>161</v>
      </c>
      <c r="F45" s="57" t="s">
        <v>159</v>
      </c>
      <c r="G45" s="57">
        <v>7200003040</v>
      </c>
      <c r="H45" s="58">
        <v>44469</v>
      </c>
      <c r="I45" s="38">
        <v>74510.22</v>
      </c>
      <c r="J45" s="38">
        <v>16392.25</v>
      </c>
      <c r="K45" s="38"/>
      <c r="L45" s="5">
        <f t="shared" si="2"/>
        <v>90902.47</v>
      </c>
    </row>
    <row r="46" spans="2:12" ht="21" customHeight="1" x14ac:dyDescent="0.2">
      <c r="B46" s="25">
        <v>2021260817</v>
      </c>
      <c r="C46" s="55" t="s">
        <v>10</v>
      </c>
      <c r="D46" s="55" t="s">
        <v>163</v>
      </c>
      <c r="E46" s="56" t="s">
        <v>161</v>
      </c>
      <c r="F46" s="57" t="s">
        <v>159</v>
      </c>
      <c r="G46" s="57">
        <v>1422110712</v>
      </c>
      <c r="H46" s="105">
        <v>44498</v>
      </c>
      <c r="I46" s="38">
        <v>52200.58</v>
      </c>
      <c r="J46" s="38">
        <v>11484.13</v>
      </c>
      <c r="K46" s="38"/>
      <c r="L46" s="5">
        <f t="shared" ref="L46" si="3">I46+J46+K46</f>
        <v>63684.71</v>
      </c>
    </row>
    <row r="47" spans="2:12" ht="18" customHeight="1" x14ac:dyDescent="0.2">
      <c r="B47" s="25">
        <v>2021260818</v>
      </c>
      <c r="C47" s="55" t="s">
        <v>10</v>
      </c>
      <c r="D47" s="55" t="s">
        <v>43</v>
      </c>
      <c r="E47" s="56" t="s">
        <v>164</v>
      </c>
      <c r="F47" s="57" t="s">
        <v>22</v>
      </c>
      <c r="G47" s="57">
        <v>7200003234</v>
      </c>
      <c r="H47" s="58">
        <v>44491</v>
      </c>
      <c r="I47" s="38">
        <v>29379.51</v>
      </c>
      <c r="J47" s="38">
        <v>6463.49</v>
      </c>
      <c r="K47" s="89"/>
      <c r="L47" s="5">
        <f t="shared" ref="L47" si="4">I47+J47</f>
        <v>35843</v>
      </c>
    </row>
    <row r="48" spans="2:12" ht="15" customHeight="1" x14ac:dyDescent="0.2">
      <c r="B48" s="25">
        <v>2021260819</v>
      </c>
      <c r="C48" s="55" t="s">
        <v>10</v>
      </c>
      <c r="D48" s="55" t="s">
        <v>43</v>
      </c>
      <c r="E48" s="56" t="s">
        <v>161</v>
      </c>
      <c r="F48" s="57" t="s">
        <v>159</v>
      </c>
      <c r="G48" s="57">
        <v>7200003232</v>
      </c>
      <c r="H48" s="58">
        <v>44491</v>
      </c>
      <c r="I48" s="38">
        <v>9211.8700000000008</v>
      </c>
      <c r="J48" s="38">
        <v>2026.61</v>
      </c>
      <c r="K48" s="38"/>
      <c r="L48" s="5">
        <f t="shared" ref="L48:L50" si="5">I48+J48+K48</f>
        <v>11238.480000000001</v>
      </c>
    </row>
    <row r="49" spans="2:12" ht="15" customHeight="1" x14ac:dyDescent="0.2">
      <c r="B49" s="25">
        <v>2021260820</v>
      </c>
      <c r="C49" s="55" t="s">
        <v>10</v>
      </c>
      <c r="D49" s="55" t="s">
        <v>165</v>
      </c>
      <c r="E49" s="56" t="s">
        <v>166</v>
      </c>
      <c r="F49" s="57" t="s">
        <v>159</v>
      </c>
      <c r="G49" s="57">
        <v>1422100829</v>
      </c>
      <c r="H49" s="58">
        <v>44469</v>
      </c>
      <c r="I49" s="38">
        <v>34414.620000000003</v>
      </c>
      <c r="J49" s="38">
        <v>7571.22</v>
      </c>
      <c r="K49" s="38"/>
      <c r="L49" s="5">
        <f t="shared" si="5"/>
        <v>41985.840000000004</v>
      </c>
    </row>
    <row r="50" spans="2:12" ht="15" customHeight="1" x14ac:dyDescent="0.2">
      <c r="B50" s="25">
        <v>2021260821</v>
      </c>
      <c r="C50" s="55" t="s">
        <v>10</v>
      </c>
      <c r="D50" s="55" t="s">
        <v>43</v>
      </c>
      <c r="E50" s="56" t="s">
        <v>167</v>
      </c>
      <c r="F50" s="57" t="s">
        <v>159</v>
      </c>
      <c r="G50" s="57">
        <v>7200003233</v>
      </c>
      <c r="H50" s="58">
        <v>44491</v>
      </c>
      <c r="I50" s="38">
        <v>140040.79999999999</v>
      </c>
      <c r="J50" s="38">
        <v>30808.98</v>
      </c>
      <c r="K50" s="38"/>
      <c r="L50" s="5">
        <f t="shared" si="5"/>
        <v>170849.78</v>
      </c>
    </row>
    <row r="51" spans="2:12" ht="18" customHeight="1" x14ac:dyDescent="0.2">
      <c r="B51" s="25">
        <v>2021260822</v>
      </c>
      <c r="C51" s="55" t="s">
        <v>10</v>
      </c>
      <c r="D51" s="55" t="s">
        <v>19</v>
      </c>
      <c r="E51" s="56" t="s">
        <v>164</v>
      </c>
      <c r="F51" s="57" t="s">
        <v>22</v>
      </c>
      <c r="G51" s="57">
        <v>1422109988</v>
      </c>
      <c r="H51" s="58">
        <v>44469</v>
      </c>
      <c r="I51" s="38">
        <v>8456.32</v>
      </c>
      <c r="J51" s="38">
        <v>1860.39</v>
      </c>
      <c r="K51" s="89"/>
      <c r="L51" s="5">
        <f t="shared" ref="L51" si="6">I51+J51</f>
        <v>10316.709999999999</v>
      </c>
    </row>
    <row r="52" spans="2:12" ht="21" customHeight="1" x14ac:dyDescent="0.2">
      <c r="B52" s="25">
        <v>2021260823</v>
      </c>
      <c r="C52" s="55" t="s">
        <v>10</v>
      </c>
      <c r="D52" s="55" t="s">
        <v>163</v>
      </c>
      <c r="E52" s="56" t="s">
        <v>158</v>
      </c>
      <c r="F52" s="57" t="s">
        <v>159</v>
      </c>
      <c r="G52" s="57">
        <v>1422110102</v>
      </c>
      <c r="H52" s="58">
        <v>44469</v>
      </c>
      <c r="I52" s="38">
        <v>401789.09</v>
      </c>
      <c r="J52" s="38">
        <v>88393.600000000006</v>
      </c>
      <c r="K52" s="38"/>
      <c r="L52" s="5">
        <f t="shared" ref="L52:L56" si="7">I52+J52+K52</f>
        <v>490182.69000000006</v>
      </c>
    </row>
    <row r="53" spans="2:12" ht="21" customHeight="1" x14ac:dyDescent="0.2">
      <c r="B53" s="25">
        <v>2021260824</v>
      </c>
      <c r="C53" s="55" t="s">
        <v>10</v>
      </c>
      <c r="D53" s="55" t="s">
        <v>163</v>
      </c>
      <c r="E53" s="56" t="s">
        <v>160</v>
      </c>
      <c r="F53" s="57" t="s">
        <v>159</v>
      </c>
      <c r="G53" s="57">
        <v>1422110103</v>
      </c>
      <c r="H53" s="58">
        <v>44469</v>
      </c>
      <c r="I53" s="38">
        <v>523498.9</v>
      </c>
      <c r="J53" s="38">
        <v>115169.76</v>
      </c>
      <c r="K53" s="38"/>
      <c r="L53" s="5">
        <f t="shared" si="7"/>
        <v>638668.66</v>
      </c>
    </row>
    <row r="54" spans="2:12" ht="21" customHeight="1" x14ac:dyDescent="0.2">
      <c r="B54" s="25">
        <v>2021260825</v>
      </c>
      <c r="C54" s="55" t="s">
        <v>10</v>
      </c>
      <c r="D54" s="55" t="s">
        <v>163</v>
      </c>
      <c r="E54" s="56" t="s">
        <v>161</v>
      </c>
      <c r="F54" s="57" t="s">
        <v>159</v>
      </c>
      <c r="G54" s="57">
        <v>1422110104</v>
      </c>
      <c r="H54" s="58">
        <v>44469</v>
      </c>
      <c r="I54" s="38">
        <v>307805.03000000003</v>
      </c>
      <c r="J54" s="38">
        <v>67717.11</v>
      </c>
      <c r="K54" s="38"/>
      <c r="L54" s="5">
        <f t="shared" si="7"/>
        <v>375522.14</v>
      </c>
    </row>
    <row r="55" spans="2:12" ht="21" customHeight="1" x14ac:dyDescent="0.2">
      <c r="B55" s="25">
        <v>2021260828</v>
      </c>
      <c r="C55" s="55" t="s">
        <v>10</v>
      </c>
      <c r="D55" s="55" t="s">
        <v>168</v>
      </c>
      <c r="E55" s="56" t="s">
        <v>169</v>
      </c>
      <c r="F55" s="57" t="s">
        <v>170</v>
      </c>
      <c r="G55" s="57" t="s">
        <v>171</v>
      </c>
      <c r="H55" s="105" t="s">
        <v>172</v>
      </c>
      <c r="I55" s="38">
        <v>38153.269999999997</v>
      </c>
      <c r="J55" s="38"/>
      <c r="K55" s="38"/>
      <c r="L55" s="5">
        <f t="shared" si="7"/>
        <v>38153.269999999997</v>
      </c>
    </row>
    <row r="56" spans="2:12" ht="21" customHeight="1" x14ac:dyDescent="0.2">
      <c r="B56" s="25">
        <v>2021260829</v>
      </c>
      <c r="C56" s="55" t="s">
        <v>10</v>
      </c>
      <c r="D56" s="55" t="s">
        <v>163</v>
      </c>
      <c r="E56" s="56" t="s">
        <v>173</v>
      </c>
      <c r="F56" s="57" t="s">
        <v>159</v>
      </c>
      <c r="G56" s="57">
        <v>1422110351</v>
      </c>
      <c r="H56" s="58">
        <v>44487</v>
      </c>
      <c r="I56" s="38">
        <v>115168.03</v>
      </c>
      <c r="J56" s="38">
        <v>25336.97</v>
      </c>
      <c r="K56" s="38"/>
      <c r="L56" s="5">
        <f t="shared" si="7"/>
        <v>140505</v>
      </c>
    </row>
    <row r="57" spans="2:12" ht="18" customHeight="1" x14ac:dyDescent="0.2">
      <c r="B57" s="25">
        <v>2021260830</v>
      </c>
      <c r="C57" s="55" t="s">
        <v>10</v>
      </c>
      <c r="D57" s="55" t="s">
        <v>45</v>
      </c>
      <c r="E57" s="56" t="s">
        <v>174</v>
      </c>
      <c r="F57" s="57" t="s">
        <v>40</v>
      </c>
      <c r="G57" s="57">
        <v>5913</v>
      </c>
      <c r="H57" s="58">
        <v>44134</v>
      </c>
      <c r="I57" s="38">
        <v>298845.24</v>
      </c>
      <c r="J57" s="38"/>
      <c r="K57" s="38"/>
      <c r="L57" s="5">
        <f t="shared" ref="L57:L60" si="8">I57+J57</f>
        <v>298845.24</v>
      </c>
    </row>
    <row r="58" spans="2:12" ht="21" customHeight="1" x14ac:dyDescent="0.2">
      <c r="B58" s="25">
        <v>2021260833</v>
      </c>
      <c r="C58" s="55" t="s">
        <v>10</v>
      </c>
      <c r="D58" s="55" t="s">
        <v>13</v>
      </c>
      <c r="E58" s="56" t="s">
        <v>175</v>
      </c>
      <c r="F58" s="57" t="s">
        <v>40</v>
      </c>
      <c r="G58" s="57" t="s">
        <v>176</v>
      </c>
      <c r="H58" s="58" t="s">
        <v>177</v>
      </c>
      <c r="I58" s="38">
        <v>120910.56</v>
      </c>
      <c r="J58" s="38"/>
      <c r="K58" s="38"/>
      <c r="L58" s="5">
        <f t="shared" si="8"/>
        <v>120910.56</v>
      </c>
    </row>
    <row r="59" spans="2:12" ht="18" customHeight="1" x14ac:dyDescent="0.2">
      <c r="B59" s="25">
        <v>2021260834</v>
      </c>
      <c r="C59" s="55" t="s">
        <v>10</v>
      </c>
      <c r="D59" s="55" t="s">
        <v>13</v>
      </c>
      <c r="E59" s="56" t="s">
        <v>178</v>
      </c>
      <c r="F59" s="57" t="s">
        <v>40</v>
      </c>
      <c r="G59" s="57" t="s">
        <v>176</v>
      </c>
      <c r="H59" s="58" t="s">
        <v>177</v>
      </c>
      <c r="I59" s="38">
        <v>98401.600000000006</v>
      </c>
      <c r="J59" s="38"/>
      <c r="K59" s="89"/>
      <c r="L59" s="5">
        <f t="shared" si="8"/>
        <v>98401.600000000006</v>
      </c>
    </row>
    <row r="60" spans="2:12" ht="21" customHeight="1" x14ac:dyDescent="0.2">
      <c r="B60" s="25">
        <v>2021260836</v>
      </c>
      <c r="C60" s="55" t="s">
        <v>10</v>
      </c>
      <c r="D60" s="55" t="s">
        <v>13</v>
      </c>
      <c r="E60" s="56" t="s">
        <v>179</v>
      </c>
      <c r="F60" s="57" t="s">
        <v>40</v>
      </c>
      <c r="G60" s="57" t="s">
        <v>180</v>
      </c>
      <c r="H60" s="58" t="s">
        <v>177</v>
      </c>
      <c r="I60" s="38">
        <v>300143.77</v>
      </c>
      <c r="J60" s="38"/>
      <c r="K60" s="38"/>
      <c r="L60" s="5">
        <f t="shared" si="8"/>
        <v>300143.77</v>
      </c>
    </row>
    <row r="61" spans="2:12" ht="24" customHeight="1" x14ac:dyDescent="0.2">
      <c r="B61" s="25">
        <v>2021260837</v>
      </c>
      <c r="C61" s="55" t="s">
        <v>10</v>
      </c>
      <c r="D61" s="55" t="s">
        <v>181</v>
      </c>
      <c r="E61" s="56" t="s">
        <v>182</v>
      </c>
      <c r="F61" s="57" t="s">
        <v>57</v>
      </c>
      <c r="G61" s="57">
        <v>620210031</v>
      </c>
      <c r="H61" s="58">
        <v>44525</v>
      </c>
      <c r="I61" s="38">
        <v>721.5</v>
      </c>
      <c r="J61" s="38">
        <v>158.72999999999999</v>
      </c>
      <c r="K61" s="38"/>
      <c r="L61" s="5">
        <f t="shared" si="2"/>
        <v>880.23</v>
      </c>
    </row>
    <row r="62" spans="2:12" ht="21" customHeight="1" x14ac:dyDescent="0.2">
      <c r="B62" s="25">
        <v>2021260840</v>
      </c>
      <c r="C62" s="55" t="s">
        <v>10</v>
      </c>
      <c r="D62" s="55" t="s">
        <v>13</v>
      </c>
      <c r="E62" s="56" t="s">
        <v>187</v>
      </c>
      <c r="F62" s="57" t="s">
        <v>188</v>
      </c>
      <c r="G62" s="57" t="s">
        <v>189</v>
      </c>
      <c r="H62" s="58" t="s">
        <v>190</v>
      </c>
      <c r="I62" s="38">
        <v>48504.23</v>
      </c>
      <c r="J62" s="38"/>
      <c r="K62" s="38"/>
      <c r="L62" s="5">
        <f t="shared" ref="L62:L88" si="9">I62+J62</f>
        <v>48504.23</v>
      </c>
    </row>
    <row r="63" spans="2:12" ht="18" customHeight="1" x14ac:dyDescent="0.2">
      <c r="B63" s="25">
        <v>2021260841</v>
      </c>
      <c r="C63" s="55" t="s">
        <v>10</v>
      </c>
      <c r="D63" s="55" t="s">
        <v>13</v>
      </c>
      <c r="E63" s="56" t="s">
        <v>191</v>
      </c>
      <c r="F63" s="57" t="s">
        <v>192</v>
      </c>
      <c r="G63" s="57" t="s">
        <v>193</v>
      </c>
      <c r="H63" s="58" t="s">
        <v>194</v>
      </c>
      <c r="I63" s="38">
        <v>12726.56</v>
      </c>
      <c r="J63" s="38"/>
      <c r="K63" s="89"/>
      <c r="L63" s="5">
        <f t="shared" si="9"/>
        <v>12726.56</v>
      </c>
    </row>
    <row r="64" spans="2:12" ht="21" customHeight="1" x14ac:dyDescent="0.2">
      <c r="B64" s="25">
        <v>2021260842</v>
      </c>
      <c r="C64" s="55" t="s">
        <v>10</v>
      </c>
      <c r="D64" s="55" t="s">
        <v>13</v>
      </c>
      <c r="E64" s="56" t="s">
        <v>195</v>
      </c>
      <c r="F64" s="57" t="s">
        <v>188</v>
      </c>
      <c r="G64" s="57" t="s">
        <v>196</v>
      </c>
      <c r="H64" s="58">
        <v>43570</v>
      </c>
      <c r="I64" s="38">
        <v>35588.85</v>
      </c>
      <c r="J64" s="38"/>
      <c r="K64" s="38"/>
      <c r="L64" s="5">
        <f t="shared" si="9"/>
        <v>35588.85</v>
      </c>
    </row>
    <row r="65" spans="2:12" ht="18" customHeight="1" x14ac:dyDescent="0.2">
      <c r="B65" s="25">
        <v>2021260844</v>
      </c>
      <c r="C65" s="55" t="s">
        <v>10</v>
      </c>
      <c r="D65" s="55" t="s">
        <v>20</v>
      </c>
      <c r="E65" s="56" t="s">
        <v>201</v>
      </c>
      <c r="F65" s="57" t="s">
        <v>42</v>
      </c>
      <c r="G65" s="57">
        <v>5215</v>
      </c>
      <c r="H65" s="58">
        <v>44530</v>
      </c>
      <c r="I65" s="38">
        <v>29269.86</v>
      </c>
      <c r="J65" s="38">
        <v>6439.37</v>
      </c>
      <c r="K65" s="38"/>
      <c r="L65" s="5">
        <f t="shared" si="9"/>
        <v>35709.230000000003</v>
      </c>
    </row>
    <row r="66" spans="2:12" ht="21" customHeight="1" x14ac:dyDescent="0.2">
      <c r="B66" s="25">
        <v>2021260846</v>
      </c>
      <c r="C66" s="55" t="s">
        <v>10</v>
      </c>
      <c r="D66" s="55" t="s">
        <v>202</v>
      </c>
      <c r="E66" s="56" t="s">
        <v>203</v>
      </c>
      <c r="F66" s="57" t="s">
        <v>50</v>
      </c>
      <c r="G66" s="57">
        <v>4919</v>
      </c>
      <c r="H66" s="58">
        <v>44530</v>
      </c>
      <c r="I66" s="38">
        <v>18250</v>
      </c>
      <c r="J66" s="38">
        <v>4015</v>
      </c>
      <c r="K66" s="38"/>
      <c r="L66" s="5">
        <f t="shared" si="9"/>
        <v>22265</v>
      </c>
    </row>
    <row r="67" spans="2:12" ht="21" customHeight="1" x14ac:dyDescent="0.2">
      <c r="B67" s="25">
        <v>2021260847</v>
      </c>
      <c r="C67" s="55" t="s">
        <v>10</v>
      </c>
      <c r="D67" s="55" t="s">
        <v>202</v>
      </c>
      <c r="E67" s="56" t="s">
        <v>204</v>
      </c>
      <c r="F67" s="57" t="s">
        <v>50</v>
      </c>
      <c r="G67" s="57">
        <v>4920</v>
      </c>
      <c r="H67" s="58">
        <v>44530</v>
      </c>
      <c r="I67" s="38">
        <v>18250</v>
      </c>
      <c r="J67" s="38">
        <v>4015</v>
      </c>
      <c r="K67" s="38"/>
      <c r="L67" s="5">
        <f t="shared" si="9"/>
        <v>22265</v>
      </c>
    </row>
    <row r="68" spans="2:12" ht="18" customHeight="1" x14ac:dyDescent="0.2">
      <c r="B68" s="25">
        <v>2021260859</v>
      </c>
      <c r="C68" s="55" t="s">
        <v>10</v>
      </c>
      <c r="D68" s="55" t="s">
        <v>205</v>
      </c>
      <c r="E68" s="56" t="s">
        <v>206</v>
      </c>
      <c r="F68" s="57" t="s">
        <v>207</v>
      </c>
      <c r="G68" s="57" t="s">
        <v>208</v>
      </c>
      <c r="H68" s="58">
        <v>44347</v>
      </c>
      <c r="I68" s="38">
        <v>3840</v>
      </c>
      <c r="J68" s="38">
        <v>844.8</v>
      </c>
      <c r="K68" s="38"/>
      <c r="L68" s="5">
        <f t="shared" si="9"/>
        <v>4684.8</v>
      </c>
    </row>
    <row r="69" spans="2:12" ht="18" customHeight="1" x14ac:dyDescent="0.2">
      <c r="B69" s="25">
        <v>2021260861</v>
      </c>
      <c r="C69" s="55" t="s">
        <v>10</v>
      </c>
      <c r="D69" s="55" t="s">
        <v>205</v>
      </c>
      <c r="E69" s="56" t="s">
        <v>209</v>
      </c>
      <c r="F69" s="57" t="s">
        <v>207</v>
      </c>
      <c r="G69" s="57">
        <v>2100594</v>
      </c>
      <c r="H69" s="58">
        <v>44438</v>
      </c>
      <c r="I69" s="38">
        <v>20517.62</v>
      </c>
      <c r="J69" s="38">
        <v>4513.88</v>
      </c>
      <c r="K69" s="38"/>
      <c r="L69" s="5">
        <f t="shared" si="9"/>
        <v>25031.5</v>
      </c>
    </row>
    <row r="70" spans="2:12" ht="18" customHeight="1" x14ac:dyDescent="0.2">
      <c r="B70" s="25">
        <v>2021260864</v>
      </c>
      <c r="C70" s="55" t="s">
        <v>10</v>
      </c>
      <c r="D70" s="55" t="s">
        <v>205</v>
      </c>
      <c r="E70" s="56" t="s">
        <v>210</v>
      </c>
      <c r="F70" s="57" t="s">
        <v>207</v>
      </c>
      <c r="G70" s="57">
        <v>2100598</v>
      </c>
      <c r="H70" s="58">
        <v>44438</v>
      </c>
      <c r="I70" s="38">
        <v>20517.62</v>
      </c>
      <c r="J70" s="38">
        <v>4513.88</v>
      </c>
      <c r="K70" s="38"/>
      <c r="L70" s="5">
        <f t="shared" si="9"/>
        <v>25031.5</v>
      </c>
    </row>
    <row r="71" spans="2:12" ht="18" customHeight="1" x14ac:dyDescent="0.2">
      <c r="B71" s="25">
        <v>2021260865</v>
      </c>
      <c r="C71" s="55" t="s">
        <v>10</v>
      </c>
      <c r="D71" s="55" t="s">
        <v>205</v>
      </c>
      <c r="E71" s="56" t="s">
        <v>211</v>
      </c>
      <c r="F71" s="57" t="s">
        <v>207</v>
      </c>
      <c r="G71" s="57">
        <v>2100602</v>
      </c>
      <c r="H71" s="58">
        <v>44438</v>
      </c>
      <c r="I71" s="38">
        <v>20517.62</v>
      </c>
      <c r="J71" s="38">
        <v>4513.88</v>
      </c>
      <c r="K71" s="38"/>
      <c r="L71" s="5">
        <f t="shared" si="9"/>
        <v>25031.5</v>
      </c>
    </row>
    <row r="72" spans="2:12" ht="18" customHeight="1" x14ac:dyDescent="0.2">
      <c r="B72" s="25">
        <v>2021260866</v>
      </c>
      <c r="C72" s="55" t="s">
        <v>10</v>
      </c>
      <c r="D72" s="55" t="s">
        <v>205</v>
      </c>
      <c r="E72" s="56" t="s">
        <v>212</v>
      </c>
      <c r="F72" s="57" t="s">
        <v>207</v>
      </c>
      <c r="G72" s="57">
        <v>2100606</v>
      </c>
      <c r="H72" s="58">
        <v>44438</v>
      </c>
      <c r="I72" s="38">
        <v>20517.62</v>
      </c>
      <c r="J72" s="38">
        <v>4513.88</v>
      </c>
      <c r="K72" s="38"/>
      <c r="L72" s="5">
        <f t="shared" si="9"/>
        <v>25031.5</v>
      </c>
    </row>
    <row r="73" spans="2:12" ht="18" customHeight="1" x14ac:dyDescent="0.2">
      <c r="B73" s="25">
        <v>2021260867</v>
      </c>
      <c r="C73" s="55" t="s">
        <v>10</v>
      </c>
      <c r="D73" s="55" t="s">
        <v>205</v>
      </c>
      <c r="E73" s="56" t="s">
        <v>213</v>
      </c>
      <c r="F73" s="57" t="s">
        <v>207</v>
      </c>
      <c r="G73" s="57">
        <v>2100458</v>
      </c>
      <c r="H73" s="58">
        <v>44375</v>
      </c>
      <c r="I73" s="38">
        <v>20517.62</v>
      </c>
      <c r="J73" s="38">
        <v>4513.88</v>
      </c>
      <c r="K73" s="38"/>
      <c r="L73" s="5">
        <f t="shared" si="9"/>
        <v>25031.5</v>
      </c>
    </row>
    <row r="74" spans="2:12" ht="18" customHeight="1" x14ac:dyDescent="0.2">
      <c r="B74" s="25">
        <v>2021260868</v>
      </c>
      <c r="C74" s="55" t="s">
        <v>10</v>
      </c>
      <c r="D74" s="55" t="s">
        <v>205</v>
      </c>
      <c r="E74" s="56" t="s">
        <v>214</v>
      </c>
      <c r="F74" s="57" t="s">
        <v>207</v>
      </c>
      <c r="G74" s="57">
        <v>2100462</v>
      </c>
      <c r="H74" s="58">
        <v>44375</v>
      </c>
      <c r="I74" s="38">
        <v>20517.62</v>
      </c>
      <c r="J74" s="38">
        <v>4513.88</v>
      </c>
      <c r="K74" s="38"/>
      <c r="L74" s="5">
        <f t="shared" si="9"/>
        <v>25031.5</v>
      </c>
    </row>
    <row r="75" spans="2:12" ht="18" customHeight="1" x14ac:dyDescent="0.2">
      <c r="B75" s="25">
        <v>2021260870</v>
      </c>
      <c r="C75" s="55" t="s">
        <v>10</v>
      </c>
      <c r="D75" s="55" t="s">
        <v>205</v>
      </c>
      <c r="E75" s="56" t="s">
        <v>215</v>
      </c>
      <c r="F75" s="57" t="s">
        <v>216</v>
      </c>
      <c r="G75" s="57" t="s">
        <v>217</v>
      </c>
      <c r="H75" s="58">
        <v>44347</v>
      </c>
      <c r="I75" s="38">
        <v>4320</v>
      </c>
      <c r="J75" s="38">
        <v>950.4</v>
      </c>
      <c r="K75" s="38"/>
      <c r="L75" s="5">
        <f t="shared" si="9"/>
        <v>5270.4</v>
      </c>
    </row>
    <row r="76" spans="2:12" ht="18" customHeight="1" x14ac:dyDescent="0.2">
      <c r="B76" s="25">
        <v>2021260871</v>
      </c>
      <c r="C76" s="55" t="s">
        <v>10</v>
      </c>
      <c r="D76" s="55" t="s">
        <v>205</v>
      </c>
      <c r="E76" s="56" t="s">
        <v>218</v>
      </c>
      <c r="F76" s="57" t="s">
        <v>216</v>
      </c>
      <c r="G76" s="57">
        <v>2100596</v>
      </c>
      <c r="H76" s="58">
        <v>44438</v>
      </c>
      <c r="I76" s="38">
        <v>20200.73</v>
      </c>
      <c r="J76" s="38">
        <v>4444.16</v>
      </c>
      <c r="K76" s="38"/>
      <c r="L76" s="5">
        <f>I76+J76</f>
        <v>24644.89</v>
      </c>
    </row>
    <row r="77" spans="2:12" ht="18" customHeight="1" x14ac:dyDescent="0.2">
      <c r="B77" s="25">
        <v>2021260871</v>
      </c>
      <c r="C77" s="55" t="s">
        <v>10</v>
      </c>
      <c r="D77" s="55" t="s">
        <v>205</v>
      </c>
      <c r="E77" s="56" t="s">
        <v>219</v>
      </c>
      <c r="F77" s="57" t="s">
        <v>216</v>
      </c>
      <c r="G77" s="57">
        <v>2100600</v>
      </c>
      <c r="H77" s="58">
        <v>44438</v>
      </c>
      <c r="I77" s="38">
        <v>20200.73</v>
      </c>
      <c r="J77" s="38">
        <v>4444.16</v>
      </c>
      <c r="K77" s="38"/>
      <c r="L77" s="5">
        <f t="shared" ref="L77:L83" si="10">I77+J77</f>
        <v>24644.89</v>
      </c>
    </row>
    <row r="78" spans="2:12" ht="18" customHeight="1" x14ac:dyDescent="0.2">
      <c r="B78" s="25">
        <v>2021260871</v>
      </c>
      <c r="C78" s="55" t="s">
        <v>10</v>
      </c>
      <c r="D78" s="55" t="s">
        <v>205</v>
      </c>
      <c r="E78" s="56" t="s">
        <v>220</v>
      </c>
      <c r="F78" s="57" t="s">
        <v>216</v>
      </c>
      <c r="G78" s="57">
        <v>2100604</v>
      </c>
      <c r="H78" s="58">
        <v>44438</v>
      </c>
      <c r="I78" s="38">
        <v>20200.73</v>
      </c>
      <c r="J78" s="38">
        <v>4444.16</v>
      </c>
      <c r="K78" s="38"/>
      <c r="L78" s="5">
        <f t="shared" si="10"/>
        <v>24644.89</v>
      </c>
    </row>
    <row r="79" spans="2:12" ht="18" customHeight="1" x14ac:dyDescent="0.2">
      <c r="B79" s="25">
        <v>2021260871</v>
      </c>
      <c r="C79" s="55" t="s">
        <v>10</v>
      </c>
      <c r="D79" s="55" t="s">
        <v>205</v>
      </c>
      <c r="E79" s="56" t="s">
        <v>221</v>
      </c>
      <c r="F79" s="57" t="s">
        <v>216</v>
      </c>
      <c r="G79" s="57">
        <v>2000608</v>
      </c>
      <c r="H79" s="58">
        <v>44438</v>
      </c>
      <c r="I79" s="38">
        <v>20200.73</v>
      </c>
      <c r="J79" s="38">
        <v>4444.16</v>
      </c>
      <c r="K79" s="38"/>
      <c r="L79" s="5">
        <f t="shared" si="10"/>
        <v>24644.89</v>
      </c>
    </row>
    <row r="80" spans="2:12" ht="18" customHeight="1" x14ac:dyDescent="0.2">
      <c r="B80" s="25">
        <v>2021260873</v>
      </c>
      <c r="C80" s="55" t="s">
        <v>10</v>
      </c>
      <c r="D80" s="55" t="s">
        <v>205</v>
      </c>
      <c r="E80" s="56" t="s">
        <v>222</v>
      </c>
      <c r="F80" s="57" t="s">
        <v>216</v>
      </c>
      <c r="G80" s="57">
        <v>2100457</v>
      </c>
      <c r="H80" s="58">
        <v>44375</v>
      </c>
      <c r="I80" s="38">
        <v>20200.740000000002</v>
      </c>
      <c r="J80" s="38">
        <v>4444.16</v>
      </c>
      <c r="K80" s="38"/>
      <c r="L80" s="5">
        <f t="shared" si="10"/>
        <v>24644.9</v>
      </c>
    </row>
    <row r="81" spans="2:12" ht="18" customHeight="1" x14ac:dyDescent="0.2">
      <c r="B81" s="25">
        <v>2021260873</v>
      </c>
      <c r="C81" s="55" t="s">
        <v>10</v>
      </c>
      <c r="D81" s="55" t="s">
        <v>205</v>
      </c>
      <c r="E81" s="56" t="s">
        <v>223</v>
      </c>
      <c r="F81" s="57" t="s">
        <v>216</v>
      </c>
      <c r="G81" s="57">
        <v>2100461</v>
      </c>
      <c r="H81" s="58">
        <v>44375</v>
      </c>
      <c r="I81" s="38">
        <v>20200.740000000002</v>
      </c>
      <c r="J81" s="38">
        <v>4444.16</v>
      </c>
      <c r="K81" s="38"/>
      <c r="L81" s="5">
        <f t="shared" si="10"/>
        <v>24644.9</v>
      </c>
    </row>
    <row r="82" spans="2:12" ht="18" customHeight="1" x14ac:dyDescent="0.2">
      <c r="B82" s="25">
        <v>2021260873</v>
      </c>
      <c r="C82" s="55" t="s">
        <v>10</v>
      </c>
      <c r="D82" s="55" t="s">
        <v>205</v>
      </c>
      <c r="E82" s="56" t="s">
        <v>224</v>
      </c>
      <c r="F82" s="57" t="s">
        <v>216</v>
      </c>
      <c r="G82" s="57">
        <v>2100697</v>
      </c>
      <c r="H82" s="58">
        <v>44476</v>
      </c>
      <c r="I82" s="38">
        <v>20200.75</v>
      </c>
      <c r="J82" s="38">
        <v>4444.17</v>
      </c>
      <c r="K82" s="38"/>
      <c r="L82" s="5">
        <f t="shared" si="10"/>
        <v>24644.92</v>
      </c>
    </row>
    <row r="83" spans="2:12" ht="18" customHeight="1" x14ac:dyDescent="0.2">
      <c r="B83" s="25">
        <v>2021260875</v>
      </c>
      <c r="C83" s="55" t="s">
        <v>10</v>
      </c>
      <c r="D83" s="55" t="s">
        <v>205</v>
      </c>
      <c r="E83" s="56" t="s">
        <v>225</v>
      </c>
      <c r="F83" s="57" t="s">
        <v>207</v>
      </c>
      <c r="G83" s="57">
        <v>2100658</v>
      </c>
      <c r="H83" s="58">
        <v>44467</v>
      </c>
      <c r="I83" s="38">
        <v>20517.64</v>
      </c>
      <c r="J83" s="38">
        <v>4513.88</v>
      </c>
      <c r="K83" s="38"/>
      <c r="L83" s="5">
        <f t="shared" si="10"/>
        <v>25031.52</v>
      </c>
    </row>
    <row r="84" spans="2:12" ht="18" customHeight="1" x14ac:dyDescent="0.2">
      <c r="B84" s="25">
        <v>2021260876</v>
      </c>
      <c r="C84" s="55" t="s">
        <v>10</v>
      </c>
      <c r="D84" s="55" t="s">
        <v>226</v>
      </c>
      <c r="E84" s="56" t="s">
        <v>227</v>
      </c>
      <c r="F84" s="57" t="s">
        <v>98</v>
      </c>
      <c r="G84" s="57" t="s">
        <v>228</v>
      </c>
      <c r="H84" s="58">
        <v>44068</v>
      </c>
      <c r="I84" s="38">
        <v>86458.559999999998</v>
      </c>
      <c r="J84" s="38">
        <v>19020.88</v>
      </c>
      <c r="K84" s="38"/>
      <c r="L84" s="5">
        <f t="shared" si="9"/>
        <v>105479.44</v>
      </c>
    </row>
    <row r="85" spans="2:12" ht="18" customHeight="1" x14ac:dyDescent="0.2">
      <c r="B85" s="25">
        <v>2021260877</v>
      </c>
      <c r="C85" s="55" t="s">
        <v>10</v>
      </c>
      <c r="D85" s="55" t="s">
        <v>226</v>
      </c>
      <c r="E85" s="56" t="s">
        <v>229</v>
      </c>
      <c r="F85" s="57" t="s">
        <v>98</v>
      </c>
      <c r="G85" s="57" t="s">
        <v>230</v>
      </c>
      <c r="H85" s="58">
        <v>42957</v>
      </c>
      <c r="I85" s="38">
        <v>100969.35</v>
      </c>
      <c r="J85" s="38">
        <v>22213.25</v>
      </c>
      <c r="K85" s="38"/>
      <c r="L85" s="5">
        <f t="shared" si="9"/>
        <v>123182.6</v>
      </c>
    </row>
    <row r="86" spans="2:12" s="11" customFormat="1" ht="21" customHeight="1" x14ac:dyDescent="0.2">
      <c r="B86" s="25">
        <v>2021260878</v>
      </c>
      <c r="C86" s="55" t="s">
        <v>10</v>
      </c>
      <c r="D86" s="55" t="s">
        <v>13</v>
      </c>
      <c r="E86" s="56" t="s">
        <v>55</v>
      </c>
      <c r="F86" s="57" t="s">
        <v>23</v>
      </c>
      <c r="G86" s="57" t="s">
        <v>231</v>
      </c>
      <c r="H86" s="58">
        <v>44203</v>
      </c>
      <c r="I86" s="38">
        <v>21516.16</v>
      </c>
      <c r="J86" s="38"/>
      <c r="K86" s="38"/>
      <c r="L86" s="5">
        <f t="shared" si="9"/>
        <v>21516.16</v>
      </c>
    </row>
    <row r="87" spans="2:12" ht="24.75" customHeight="1" x14ac:dyDescent="0.2">
      <c r="B87" s="25"/>
      <c r="C87" s="33"/>
      <c r="D87" s="33"/>
      <c r="E87" s="34"/>
      <c r="F87" s="35"/>
      <c r="G87" s="35"/>
      <c r="H87" s="102" t="s">
        <v>0</v>
      </c>
      <c r="I87" s="103">
        <f>SUM(I4:I86)</f>
        <v>49935605.669999965</v>
      </c>
      <c r="J87" s="103">
        <f>SUM(J4:J86)</f>
        <v>876636.12000000023</v>
      </c>
      <c r="K87" s="103">
        <f>SUM(K4:K86)</f>
        <v>5303.86</v>
      </c>
      <c r="L87" s="103">
        <f>SUM(L4:L86)</f>
        <v>50812241.789999992</v>
      </c>
    </row>
    <row r="88" spans="2:12" s="4" customFormat="1" ht="24" hidden="1" customHeight="1" x14ac:dyDescent="0.2">
      <c r="B88" s="53"/>
      <c r="C88" s="39"/>
      <c r="D88" s="39"/>
      <c r="E88" s="40"/>
      <c r="F88" s="23"/>
      <c r="G88" s="23"/>
      <c r="H88" s="41"/>
      <c r="I88" s="42"/>
      <c r="J88" s="42"/>
      <c r="K88" s="42"/>
      <c r="L88" s="31">
        <f t="shared" si="9"/>
        <v>0</v>
      </c>
    </row>
  </sheetData>
  <mergeCells count="1">
    <mergeCell ref="B1:L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F354A-2C5D-4E37-99F5-7DE811C0C361}">
  <dimension ref="A1:I9"/>
  <sheetViews>
    <sheetView topLeftCell="B1" workbookViewId="0">
      <selection activeCell="B1" sqref="B1:I1"/>
    </sheetView>
  </sheetViews>
  <sheetFormatPr defaultRowHeight="12.75" x14ac:dyDescent="0.2"/>
  <cols>
    <col min="1" max="1" width="2.7109375" customWidth="1"/>
    <col min="2" max="2" width="11.5703125" style="12" customWidth="1"/>
    <col min="3" max="3" width="16.28515625" style="1" customWidth="1"/>
    <col min="4" max="4" width="25.5703125" style="1" customWidth="1"/>
    <col min="5" max="5" width="60" customWidth="1"/>
    <col min="6" max="6" width="18.28515625" style="1" customWidth="1"/>
    <col min="7" max="7" width="15.42578125" style="1" customWidth="1"/>
    <col min="8" max="8" width="13" style="1" customWidth="1"/>
    <col min="9" max="9" width="16.28515625" style="2" customWidth="1"/>
  </cols>
  <sheetData>
    <row r="1" spans="1:9" ht="27" customHeight="1" x14ac:dyDescent="0.3">
      <c r="A1" s="3"/>
      <c r="B1" s="21" t="s">
        <v>236</v>
      </c>
      <c r="C1" s="21"/>
      <c r="D1" s="21"/>
      <c r="E1" s="21"/>
      <c r="F1" s="21"/>
      <c r="G1" s="21"/>
      <c r="H1" s="21"/>
      <c r="I1" s="21"/>
    </row>
    <row r="2" spans="1:9" ht="3" hidden="1" customHeight="1" x14ac:dyDescent="0.2">
      <c r="B2" s="6"/>
      <c r="C2" s="6"/>
      <c r="D2" s="6"/>
      <c r="E2" s="6"/>
      <c r="F2" s="6"/>
      <c r="G2" s="6"/>
      <c r="H2" s="6"/>
      <c r="I2" s="6"/>
    </row>
    <row r="3" spans="1:9" s="7" customFormat="1" ht="45" customHeight="1" x14ac:dyDescent="0.2">
      <c r="B3" s="8" t="s">
        <v>4</v>
      </c>
      <c r="C3" s="22" t="s">
        <v>9</v>
      </c>
      <c r="D3" s="22" t="s">
        <v>5</v>
      </c>
      <c r="E3" s="22" t="s">
        <v>6</v>
      </c>
      <c r="F3" s="8" t="s">
        <v>3</v>
      </c>
      <c r="G3" s="22" t="s">
        <v>7</v>
      </c>
      <c r="H3" s="22" t="s">
        <v>8</v>
      </c>
      <c r="I3" s="9" t="s">
        <v>1</v>
      </c>
    </row>
    <row r="4" spans="1:9" s="24" customFormat="1" ht="21" customHeight="1" x14ac:dyDescent="0.2">
      <c r="B4" s="25"/>
      <c r="C4" s="55" t="s">
        <v>18</v>
      </c>
      <c r="D4" s="55" t="s">
        <v>58</v>
      </c>
      <c r="E4" s="56" t="s">
        <v>39</v>
      </c>
      <c r="F4" s="57"/>
      <c r="G4" s="106"/>
      <c r="H4" s="58"/>
      <c r="I4" s="38">
        <v>758560.89</v>
      </c>
    </row>
    <row r="5" spans="1:9" ht="21" customHeight="1" x14ac:dyDescent="0.2">
      <c r="B5" s="25"/>
      <c r="C5" s="55" t="s">
        <v>17</v>
      </c>
      <c r="D5" s="55" t="s">
        <v>58</v>
      </c>
      <c r="E5" s="56" t="s">
        <v>39</v>
      </c>
      <c r="F5" s="57"/>
      <c r="G5" s="57"/>
      <c r="H5" s="58"/>
      <c r="I5" s="38">
        <v>501378.01</v>
      </c>
    </row>
    <row r="6" spans="1:9" s="78" customFormat="1" ht="18" customHeight="1" x14ac:dyDescent="0.2">
      <c r="B6" s="25">
        <v>2021260838</v>
      </c>
      <c r="C6" s="55" t="s">
        <v>17</v>
      </c>
      <c r="D6" s="26" t="s">
        <v>183</v>
      </c>
      <c r="E6" s="27" t="s">
        <v>184</v>
      </c>
      <c r="F6" s="28" t="s">
        <v>185</v>
      </c>
      <c r="G6" s="28" t="s">
        <v>186</v>
      </c>
      <c r="H6" s="29">
        <v>44408</v>
      </c>
      <c r="I6" s="30">
        <v>120410.42</v>
      </c>
    </row>
    <row r="7" spans="1:9" s="78" customFormat="1" ht="18" customHeight="1" x14ac:dyDescent="0.2">
      <c r="B7" s="25">
        <v>2021260839</v>
      </c>
      <c r="C7" s="55" t="s">
        <v>18</v>
      </c>
      <c r="D7" s="26" t="s">
        <v>183</v>
      </c>
      <c r="E7" s="27" t="s">
        <v>184</v>
      </c>
      <c r="F7" s="28" t="s">
        <v>185</v>
      </c>
      <c r="G7" s="28" t="s">
        <v>186</v>
      </c>
      <c r="H7" s="29">
        <v>44408</v>
      </c>
      <c r="I7" s="30">
        <v>79589.42</v>
      </c>
    </row>
    <row r="8" spans="1:9" ht="24.75" customHeight="1" x14ac:dyDescent="0.2">
      <c r="B8" s="25"/>
      <c r="C8" s="33"/>
      <c r="D8" s="33"/>
      <c r="E8" s="34"/>
      <c r="F8" s="35"/>
      <c r="G8" s="35"/>
      <c r="H8" s="102" t="s">
        <v>0</v>
      </c>
      <c r="I8" s="103">
        <f>SUM(I4:I7)</f>
        <v>1459938.7399999998</v>
      </c>
    </row>
    <row r="9" spans="1:9" s="4" customFormat="1" ht="24" hidden="1" customHeight="1" x14ac:dyDescent="0.2">
      <c r="B9" s="53"/>
      <c r="C9" s="39"/>
      <c r="D9" s="39"/>
      <c r="E9" s="40"/>
      <c r="F9" s="23"/>
      <c r="G9" s="23"/>
      <c r="H9" s="41"/>
      <c r="I9" s="42"/>
    </row>
  </sheetData>
  <mergeCells count="1">
    <mergeCell ref="B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4C84A-4BBB-4527-A02D-6BF8AC1B8FC8}">
  <dimension ref="A1:I8"/>
  <sheetViews>
    <sheetView topLeftCell="F1" workbookViewId="0">
      <selection activeCell="H7" sqref="H7"/>
    </sheetView>
  </sheetViews>
  <sheetFormatPr defaultRowHeight="12.75" x14ac:dyDescent="0.2"/>
  <cols>
    <col min="1" max="1" width="2.7109375" customWidth="1"/>
    <col min="2" max="2" width="15.7109375" style="12" customWidth="1"/>
    <col min="3" max="3" width="11.28515625" customWidth="1"/>
    <col min="4" max="4" width="18.5703125" style="1" customWidth="1"/>
    <col min="5" max="5" width="131.5703125" customWidth="1"/>
    <col min="6" max="6" width="22.42578125" style="1" customWidth="1"/>
    <col min="7" max="7" width="21" style="1" customWidth="1"/>
    <col min="8" max="8" width="15.28515625" style="1" customWidth="1"/>
    <col min="9" max="9" width="16.28515625" style="2" customWidth="1"/>
  </cols>
  <sheetData>
    <row r="1" spans="1:9" ht="27" customHeight="1" x14ac:dyDescent="0.3">
      <c r="A1" s="3"/>
      <c r="B1" s="21" t="s">
        <v>236</v>
      </c>
      <c r="C1" s="21"/>
      <c r="D1" s="21"/>
      <c r="E1" s="21"/>
      <c r="F1" s="21"/>
      <c r="G1" s="21"/>
      <c r="H1" s="21"/>
      <c r="I1" s="21"/>
    </row>
    <row r="2" spans="1:9" ht="3" hidden="1" customHeight="1" x14ac:dyDescent="0.2">
      <c r="B2" s="6"/>
      <c r="C2" s="6"/>
      <c r="D2" s="6"/>
      <c r="E2" s="6"/>
      <c r="F2" s="6"/>
      <c r="G2" s="6"/>
      <c r="H2" s="6"/>
      <c r="I2" s="6"/>
    </row>
    <row r="3" spans="1:9" s="7" customFormat="1" ht="45" customHeight="1" x14ac:dyDescent="0.2">
      <c r="B3" s="8" t="s">
        <v>4</v>
      </c>
      <c r="C3" s="22" t="s">
        <v>9</v>
      </c>
      <c r="D3" s="22" t="s">
        <v>5</v>
      </c>
      <c r="E3" s="22" t="s">
        <v>6</v>
      </c>
      <c r="F3" s="8" t="s">
        <v>3</v>
      </c>
      <c r="G3" s="22" t="s">
        <v>7</v>
      </c>
      <c r="H3" s="22" t="s">
        <v>8</v>
      </c>
      <c r="I3" s="9" t="s">
        <v>1</v>
      </c>
    </row>
    <row r="4" spans="1:9" s="4" customFormat="1" ht="18" customHeight="1" x14ac:dyDescent="0.2">
      <c r="B4" s="25">
        <v>2021260684</v>
      </c>
      <c r="C4" s="54" t="s">
        <v>21</v>
      </c>
      <c r="D4" s="55" t="s">
        <v>45</v>
      </c>
      <c r="E4" s="56" t="s">
        <v>56</v>
      </c>
      <c r="F4" s="57" t="s">
        <v>63</v>
      </c>
      <c r="G4" s="57">
        <v>5467</v>
      </c>
      <c r="H4" s="58">
        <v>44117</v>
      </c>
      <c r="I4" s="38">
        <v>2644541.21</v>
      </c>
    </row>
    <row r="5" spans="1:9" s="4" customFormat="1" ht="18" customHeight="1" x14ac:dyDescent="0.2">
      <c r="B5" s="25">
        <v>2021260685</v>
      </c>
      <c r="C5" s="54" t="s">
        <v>21</v>
      </c>
      <c r="D5" s="55" t="s">
        <v>74</v>
      </c>
      <c r="E5" s="56" t="s">
        <v>75</v>
      </c>
      <c r="F5" s="57" t="s">
        <v>76</v>
      </c>
      <c r="G5" s="57">
        <v>14408</v>
      </c>
      <c r="H5" s="58">
        <v>44424</v>
      </c>
      <c r="I5" s="38">
        <v>1827000</v>
      </c>
    </row>
    <row r="6" spans="1:9" s="4" customFormat="1" ht="18" customHeight="1" x14ac:dyDescent="0.2">
      <c r="B6" s="25">
        <v>2021260815</v>
      </c>
      <c r="C6" s="54" t="s">
        <v>21</v>
      </c>
      <c r="D6" s="55" t="s">
        <v>45</v>
      </c>
      <c r="E6" s="56" t="s">
        <v>54</v>
      </c>
      <c r="F6" s="57" t="s">
        <v>24</v>
      </c>
      <c r="G6" s="57" t="s">
        <v>162</v>
      </c>
      <c r="H6" s="58">
        <v>44319</v>
      </c>
      <c r="I6" s="38">
        <v>299115.42</v>
      </c>
    </row>
    <row r="7" spans="1:9" ht="24.75" customHeight="1" x14ac:dyDescent="0.2">
      <c r="B7" s="25"/>
      <c r="C7" s="32"/>
      <c r="D7" s="33"/>
      <c r="E7" s="34"/>
      <c r="F7" s="35"/>
      <c r="G7" s="35"/>
      <c r="H7" s="102" t="s">
        <v>0</v>
      </c>
      <c r="I7" s="103">
        <f>SUM(I4:I6)</f>
        <v>4770656.63</v>
      </c>
    </row>
    <row r="8" spans="1:9" s="4" customFormat="1" ht="24" hidden="1" customHeight="1" x14ac:dyDescent="0.2">
      <c r="B8" s="53"/>
      <c r="C8" s="69"/>
      <c r="D8" s="39"/>
      <c r="E8" s="40"/>
      <c r="F8" s="23"/>
      <c r="G8" s="23"/>
      <c r="H8" s="41"/>
      <c r="I8" s="42"/>
    </row>
  </sheetData>
  <mergeCells count="1">
    <mergeCell ref="B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2C7E2-02D8-4307-84B1-5B082F8C2B6C}">
  <dimension ref="A1:K13"/>
  <sheetViews>
    <sheetView topLeftCell="F1" workbookViewId="0">
      <selection activeCell="B1" sqref="B1:K1"/>
    </sheetView>
  </sheetViews>
  <sheetFormatPr defaultRowHeight="12.75" x14ac:dyDescent="0.2"/>
  <cols>
    <col min="1" max="1" width="2.7109375" customWidth="1"/>
    <col min="2" max="2" width="15.7109375" style="12" customWidth="1"/>
    <col min="3" max="3" width="54.85546875" customWidth="1"/>
    <col min="4" max="4" width="21.42578125" style="1" customWidth="1"/>
    <col min="5" max="5" width="88.7109375" customWidth="1"/>
    <col min="6" max="6" width="18.42578125" style="1" customWidth="1"/>
    <col min="7" max="7" width="17.42578125" style="1" customWidth="1"/>
    <col min="8" max="8" width="17.85546875" style="1" customWidth="1"/>
    <col min="9" max="9" width="16.28515625" style="2" customWidth="1"/>
    <col min="10" max="10" width="14.28515625" style="2" customWidth="1"/>
    <col min="11" max="11" width="17.5703125" style="1" customWidth="1"/>
  </cols>
  <sheetData>
    <row r="1" spans="1:11" ht="27" customHeight="1" x14ac:dyDescent="0.3">
      <c r="A1" s="3"/>
      <c r="B1" s="21" t="s">
        <v>238</v>
      </c>
      <c r="C1" s="21"/>
      <c r="D1" s="21"/>
      <c r="E1" s="21"/>
      <c r="F1" s="21"/>
      <c r="G1" s="21"/>
      <c r="H1" s="21"/>
      <c r="I1" s="21"/>
      <c r="J1" s="21"/>
      <c r="K1" s="21"/>
    </row>
    <row r="2" spans="1:11" ht="3" hidden="1" customHeight="1" x14ac:dyDescent="0.2"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s="7" customFormat="1" ht="45" customHeight="1" x14ac:dyDescent="0.2">
      <c r="B3" s="8" t="s">
        <v>4</v>
      </c>
      <c r="C3" s="22" t="s">
        <v>9</v>
      </c>
      <c r="D3" s="22" t="s">
        <v>5</v>
      </c>
      <c r="E3" s="22" t="s">
        <v>6</v>
      </c>
      <c r="F3" s="8" t="s">
        <v>3</v>
      </c>
      <c r="G3" s="22" t="s">
        <v>7</v>
      </c>
      <c r="H3" s="22" t="s">
        <v>8</v>
      </c>
      <c r="I3" s="9" t="s">
        <v>1</v>
      </c>
      <c r="J3" s="9" t="s">
        <v>2</v>
      </c>
      <c r="K3" s="22" t="s">
        <v>0</v>
      </c>
    </row>
    <row r="4" spans="1:11" ht="18" customHeight="1" x14ac:dyDescent="0.2">
      <c r="B4" s="25">
        <v>2021260672</v>
      </c>
      <c r="C4" s="54" t="s">
        <v>66</v>
      </c>
      <c r="D4" s="33" t="s">
        <v>67</v>
      </c>
      <c r="E4" s="34" t="s">
        <v>68</v>
      </c>
      <c r="F4" s="35" t="s">
        <v>69</v>
      </c>
      <c r="G4" s="35" t="s">
        <v>70</v>
      </c>
      <c r="H4" s="36">
        <v>44468</v>
      </c>
      <c r="I4" s="37">
        <v>225578</v>
      </c>
      <c r="J4" s="37"/>
      <c r="K4" s="31">
        <f>I4+J4</f>
        <v>225578</v>
      </c>
    </row>
    <row r="5" spans="1:11" ht="18" customHeight="1" x14ac:dyDescent="0.2">
      <c r="B5" s="25">
        <v>2021260718</v>
      </c>
      <c r="C5" s="54" t="s">
        <v>81</v>
      </c>
      <c r="D5" s="55" t="s">
        <v>82</v>
      </c>
      <c r="E5" s="56" t="s">
        <v>83</v>
      </c>
      <c r="F5" s="57" t="s">
        <v>84</v>
      </c>
      <c r="G5" s="57"/>
      <c r="H5" s="58"/>
      <c r="I5" s="38">
        <v>124.58</v>
      </c>
      <c r="J5" s="38"/>
      <c r="K5" s="5">
        <f>I5+J5</f>
        <v>124.58</v>
      </c>
    </row>
    <row r="6" spans="1:11" ht="18" customHeight="1" x14ac:dyDescent="0.2">
      <c r="B6" s="25">
        <v>2021260718</v>
      </c>
      <c r="C6" s="54" t="s">
        <v>81</v>
      </c>
      <c r="D6" s="55" t="s">
        <v>85</v>
      </c>
      <c r="E6" s="56" t="s">
        <v>86</v>
      </c>
      <c r="F6" s="57"/>
      <c r="G6" s="57" t="s">
        <v>87</v>
      </c>
      <c r="H6" s="58">
        <v>44469</v>
      </c>
      <c r="I6" s="38">
        <v>393.91</v>
      </c>
      <c r="J6" s="38"/>
      <c r="K6" s="5">
        <f>I6+J6</f>
        <v>393.91</v>
      </c>
    </row>
    <row r="7" spans="1:11" ht="18" customHeight="1" x14ac:dyDescent="0.2">
      <c r="B7" s="25">
        <v>2021260718</v>
      </c>
      <c r="C7" s="54" t="s">
        <v>81</v>
      </c>
      <c r="D7" s="55" t="s">
        <v>85</v>
      </c>
      <c r="E7" s="56" t="s">
        <v>86</v>
      </c>
      <c r="F7" s="57"/>
      <c r="G7" s="57" t="s">
        <v>88</v>
      </c>
      <c r="H7" s="58">
        <v>44469</v>
      </c>
      <c r="I7" s="38">
        <v>6.08</v>
      </c>
      <c r="J7" s="38"/>
      <c r="K7" s="5">
        <f>I7+J7</f>
        <v>6.08</v>
      </c>
    </row>
    <row r="8" spans="1:11" ht="27" customHeight="1" x14ac:dyDescent="0.2">
      <c r="B8" s="33">
        <v>2021260792</v>
      </c>
      <c r="C8" s="32" t="s">
        <v>81</v>
      </c>
      <c r="D8" s="33" t="s">
        <v>16</v>
      </c>
      <c r="E8" s="34" t="s">
        <v>146</v>
      </c>
      <c r="F8" s="35"/>
      <c r="G8" s="35" t="s">
        <v>147</v>
      </c>
      <c r="H8" s="36">
        <v>44476</v>
      </c>
      <c r="I8" s="37">
        <v>5058.58</v>
      </c>
      <c r="J8" s="37">
        <v>1112.69</v>
      </c>
      <c r="K8" s="89">
        <f>SUM(I8+J8)</f>
        <v>6171.27</v>
      </c>
    </row>
    <row r="9" spans="1:11" s="24" customFormat="1" ht="27" customHeight="1" x14ac:dyDescent="0.2">
      <c r="B9" s="25">
        <v>2021260795</v>
      </c>
      <c r="C9" s="32" t="s">
        <v>151</v>
      </c>
      <c r="D9" s="33" t="s">
        <v>152</v>
      </c>
      <c r="E9" s="34" t="s">
        <v>153</v>
      </c>
      <c r="F9" s="35" t="s">
        <v>154</v>
      </c>
      <c r="G9" s="35">
        <v>29</v>
      </c>
      <c r="H9" s="36">
        <v>43864</v>
      </c>
      <c r="I9" s="37">
        <v>20233.8</v>
      </c>
      <c r="J9" s="37"/>
      <c r="K9" s="31">
        <f>I9+J9</f>
        <v>20233.8</v>
      </c>
    </row>
    <row r="10" spans="1:11" ht="21" customHeight="1" x14ac:dyDescent="0.2">
      <c r="B10" s="25">
        <v>2021260796</v>
      </c>
      <c r="C10" s="32" t="s">
        <v>151</v>
      </c>
      <c r="D10" s="33" t="s">
        <v>155</v>
      </c>
      <c r="E10" s="34" t="s">
        <v>156</v>
      </c>
      <c r="F10" s="35" t="s">
        <v>157</v>
      </c>
      <c r="G10" s="35">
        <v>19060</v>
      </c>
      <c r="H10" s="36">
        <v>44523</v>
      </c>
      <c r="I10" s="37">
        <v>12433.05</v>
      </c>
      <c r="J10" s="37"/>
      <c r="K10" s="31">
        <f>I10+J10</f>
        <v>12433.05</v>
      </c>
    </row>
    <row r="11" spans="1:11" ht="21" customHeight="1" x14ac:dyDescent="0.2">
      <c r="B11" s="25">
        <v>2021260843</v>
      </c>
      <c r="C11" s="32" t="s">
        <v>237</v>
      </c>
      <c r="D11" s="33" t="s">
        <v>198</v>
      </c>
      <c r="E11" s="34" t="s">
        <v>199</v>
      </c>
      <c r="F11" s="35" t="s">
        <v>188</v>
      </c>
      <c r="G11" s="36" t="s">
        <v>200</v>
      </c>
      <c r="H11" s="101">
        <v>44530</v>
      </c>
      <c r="I11" s="37">
        <v>5900</v>
      </c>
      <c r="J11" s="37">
        <v>1298</v>
      </c>
      <c r="K11" s="31">
        <f t="shared" ref="K11:K13" si="0">I11+J11</f>
        <v>7198</v>
      </c>
    </row>
    <row r="12" spans="1:11" ht="24.75" customHeight="1" x14ac:dyDescent="0.2">
      <c r="B12" s="25"/>
      <c r="C12" s="32"/>
      <c r="D12" s="33"/>
      <c r="E12" s="34"/>
      <c r="F12" s="35"/>
      <c r="G12" s="35"/>
      <c r="H12" s="102" t="s">
        <v>0</v>
      </c>
      <c r="I12" s="103">
        <f>SUM(I4:I11)</f>
        <v>269727.99999999994</v>
      </c>
      <c r="J12" s="103">
        <f>SUM(J4:J11)</f>
        <v>2410.69</v>
      </c>
      <c r="K12" s="103">
        <f>SUM(K4:K11)</f>
        <v>272138.68999999994</v>
      </c>
    </row>
    <row r="13" spans="1:11" s="4" customFormat="1" ht="24" hidden="1" customHeight="1" x14ac:dyDescent="0.2">
      <c r="B13" s="53"/>
      <c r="C13" s="69"/>
      <c r="D13" s="39"/>
      <c r="E13" s="40"/>
      <c r="F13" s="23"/>
      <c r="G13" s="23"/>
      <c r="H13" s="41"/>
      <c r="I13" s="42"/>
      <c r="J13" s="42"/>
      <c r="K13" s="31">
        <f t="shared" si="0"/>
        <v>0</v>
      </c>
    </row>
  </sheetData>
  <mergeCells count="1">
    <mergeCell ref="B1:K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723D8-B651-4881-A31F-824E7BE4CFD3}">
  <dimension ref="A1:L103"/>
  <sheetViews>
    <sheetView topLeftCell="G88" workbookViewId="0">
      <selection activeCell="M102" sqref="M102"/>
    </sheetView>
  </sheetViews>
  <sheetFormatPr defaultRowHeight="12.75" x14ac:dyDescent="0.2"/>
  <cols>
    <col min="1" max="1" width="2.7109375" customWidth="1"/>
    <col min="2" max="2" width="15.7109375" style="12" customWidth="1"/>
    <col min="3" max="3" width="54.85546875" customWidth="1"/>
    <col min="4" max="4" width="42" style="1" customWidth="1"/>
    <col min="5" max="5" width="159" customWidth="1"/>
    <col min="6" max="6" width="40.42578125" style="1" customWidth="1"/>
    <col min="7" max="7" width="47" style="1" customWidth="1"/>
    <col min="8" max="8" width="35.140625" style="1" customWidth="1"/>
    <col min="9" max="9" width="16.28515625" style="2" customWidth="1"/>
    <col min="10" max="10" width="14.28515625" style="2" customWidth="1"/>
    <col min="11" max="11" width="11.7109375" style="2" customWidth="1"/>
    <col min="12" max="12" width="17.5703125" style="1" customWidth="1"/>
  </cols>
  <sheetData>
    <row r="1" spans="1:12" ht="27" customHeight="1" x14ac:dyDescent="0.3">
      <c r="A1" s="3"/>
      <c r="B1" s="21" t="s">
        <v>235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3" hidden="1" customHeight="1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7" customFormat="1" ht="45" customHeight="1" x14ac:dyDescent="0.2">
      <c r="B3" s="8" t="s">
        <v>4</v>
      </c>
      <c r="C3" s="22" t="s">
        <v>9</v>
      </c>
      <c r="D3" s="22" t="s">
        <v>5</v>
      </c>
      <c r="E3" s="22" t="s">
        <v>6</v>
      </c>
      <c r="F3" s="8" t="s">
        <v>3</v>
      </c>
      <c r="G3" s="22" t="s">
        <v>7</v>
      </c>
      <c r="H3" s="22" t="s">
        <v>8</v>
      </c>
      <c r="I3" s="9" t="s">
        <v>1</v>
      </c>
      <c r="J3" s="9" t="s">
        <v>2</v>
      </c>
      <c r="K3" s="9" t="s">
        <v>12</v>
      </c>
      <c r="L3" s="22" t="s">
        <v>0</v>
      </c>
    </row>
    <row r="4" spans="1:12" s="24" customFormat="1" ht="21" customHeight="1" x14ac:dyDescent="0.2">
      <c r="B4" s="25"/>
      <c r="C4" s="69" t="s">
        <v>18</v>
      </c>
      <c r="D4" s="39" t="s">
        <v>58</v>
      </c>
      <c r="E4" s="40" t="s">
        <v>39</v>
      </c>
      <c r="F4" s="35"/>
      <c r="G4" s="62"/>
      <c r="H4" s="36"/>
      <c r="I4" s="42">
        <v>758560.89</v>
      </c>
      <c r="J4" s="42"/>
      <c r="K4" s="42"/>
      <c r="L4" s="43">
        <f t="shared" ref="L4:L40" si="0">I4+J4</f>
        <v>758560.89</v>
      </c>
    </row>
    <row r="5" spans="1:12" ht="21" customHeight="1" x14ac:dyDescent="0.2">
      <c r="B5" s="25"/>
      <c r="C5" s="69" t="s">
        <v>17</v>
      </c>
      <c r="D5" s="39" t="s">
        <v>58</v>
      </c>
      <c r="E5" s="40" t="s">
        <v>39</v>
      </c>
      <c r="F5" s="35"/>
      <c r="G5" s="35"/>
      <c r="H5" s="36"/>
      <c r="I5" s="42">
        <v>501378.01</v>
      </c>
      <c r="J5" s="42"/>
      <c r="K5" s="42"/>
      <c r="L5" s="43">
        <f t="shared" si="0"/>
        <v>501378.01</v>
      </c>
    </row>
    <row r="6" spans="1:12" ht="21" customHeight="1" x14ac:dyDescent="0.2">
      <c r="B6" s="59">
        <v>2021260668</v>
      </c>
      <c r="C6" s="52" t="s">
        <v>10</v>
      </c>
      <c r="D6" s="63" t="s">
        <v>45</v>
      </c>
      <c r="E6" s="64" t="s">
        <v>59</v>
      </c>
      <c r="F6" s="65" t="s">
        <v>60</v>
      </c>
      <c r="G6" s="65">
        <v>12967</v>
      </c>
      <c r="H6" s="66">
        <v>44386</v>
      </c>
      <c r="I6" s="67">
        <v>1150515.2</v>
      </c>
      <c r="J6" s="67"/>
      <c r="K6" s="67"/>
      <c r="L6" s="68">
        <f t="shared" si="0"/>
        <v>1150515.2</v>
      </c>
    </row>
    <row r="7" spans="1:12" ht="18" customHeight="1" x14ac:dyDescent="0.2">
      <c r="B7" s="70">
        <v>2021260669</v>
      </c>
      <c r="C7" s="71" t="s">
        <v>10</v>
      </c>
      <c r="D7" s="72" t="s">
        <v>53</v>
      </c>
      <c r="E7" s="73" t="s">
        <v>61</v>
      </c>
      <c r="F7" s="74" t="s">
        <v>60</v>
      </c>
      <c r="G7" s="74" t="s">
        <v>47</v>
      </c>
      <c r="H7" s="75"/>
      <c r="I7" s="76">
        <v>4415928</v>
      </c>
      <c r="J7" s="76"/>
      <c r="K7" s="76"/>
      <c r="L7" s="77">
        <f t="shared" si="0"/>
        <v>4415928</v>
      </c>
    </row>
    <row r="8" spans="1:12" ht="18" customHeight="1" x14ac:dyDescent="0.2">
      <c r="B8" s="59">
        <v>2021260670</v>
      </c>
      <c r="C8" s="52" t="s">
        <v>10</v>
      </c>
      <c r="D8" s="63" t="s">
        <v>45</v>
      </c>
      <c r="E8" s="64" t="s">
        <v>62</v>
      </c>
      <c r="F8" s="65" t="s">
        <v>63</v>
      </c>
      <c r="G8" s="65">
        <v>3967</v>
      </c>
      <c r="H8" s="66">
        <v>44319</v>
      </c>
      <c r="I8" s="67">
        <v>28542.080000000002</v>
      </c>
      <c r="J8" s="67"/>
      <c r="K8" s="67"/>
      <c r="L8" s="68">
        <f t="shared" si="0"/>
        <v>28542.080000000002</v>
      </c>
    </row>
    <row r="9" spans="1:12" ht="18" customHeight="1" x14ac:dyDescent="0.2">
      <c r="B9" s="25">
        <v>2021260671</v>
      </c>
      <c r="C9" s="54" t="s">
        <v>10</v>
      </c>
      <c r="D9" s="33" t="s">
        <v>15</v>
      </c>
      <c r="E9" s="34" t="s">
        <v>64</v>
      </c>
      <c r="F9" s="35" t="s">
        <v>65</v>
      </c>
      <c r="G9" s="35">
        <v>14606</v>
      </c>
      <c r="H9" s="36">
        <v>44028</v>
      </c>
      <c r="I9" s="37">
        <v>2811827.03</v>
      </c>
      <c r="J9" s="37"/>
      <c r="K9" s="37"/>
      <c r="L9" s="31">
        <f t="shared" si="0"/>
        <v>2811827.03</v>
      </c>
    </row>
    <row r="10" spans="1:12" ht="18" customHeight="1" x14ac:dyDescent="0.2">
      <c r="B10" s="25">
        <v>2021260672</v>
      </c>
      <c r="C10" s="54" t="s">
        <v>66</v>
      </c>
      <c r="D10" s="33" t="s">
        <v>67</v>
      </c>
      <c r="E10" s="34" t="s">
        <v>68</v>
      </c>
      <c r="F10" s="35" t="s">
        <v>69</v>
      </c>
      <c r="G10" s="35" t="s">
        <v>70</v>
      </c>
      <c r="H10" s="36">
        <v>44468</v>
      </c>
      <c r="I10" s="37">
        <v>225578</v>
      </c>
      <c r="J10" s="37"/>
      <c r="K10" s="37"/>
      <c r="L10" s="31">
        <f t="shared" si="0"/>
        <v>225578</v>
      </c>
    </row>
    <row r="11" spans="1:12" ht="18" customHeight="1" x14ac:dyDescent="0.2">
      <c r="B11" s="59">
        <v>2021260675</v>
      </c>
      <c r="C11" s="52" t="s">
        <v>10</v>
      </c>
      <c r="D11" s="63" t="s">
        <v>45</v>
      </c>
      <c r="E11" s="64" t="s">
        <v>71</v>
      </c>
      <c r="F11" s="65" t="s">
        <v>63</v>
      </c>
      <c r="G11" s="65">
        <v>5913</v>
      </c>
      <c r="H11" s="66">
        <v>44134</v>
      </c>
      <c r="I11" s="67">
        <v>169691.87</v>
      </c>
      <c r="J11" s="67"/>
      <c r="K11" s="67"/>
      <c r="L11" s="68">
        <f t="shared" si="0"/>
        <v>169691.87</v>
      </c>
    </row>
    <row r="12" spans="1:12" ht="18" customHeight="1" x14ac:dyDescent="0.2">
      <c r="B12" s="59">
        <v>2021260676</v>
      </c>
      <c r="C12" s="52" t="s">
        <v>10</v>
      </c>
      <c r="D12" s="63" t="s">
        <v>45</v>
      </c>
      <c r="E12" s="64" t="s">
        <v>72</v>
      </c>
      <c r="F12" s="65" t="s">
        <v>63</v>
      </c>
      <c r="G12" s="65">
        <v>5913</v>
      </c>
      <c r="H12" s="66">
        <v>44134</v>
      </c>
      <c r="I12" s="67">
        <v>176020.51</v>
      </c>
      <c r="J12" s="67"/>
      <c r="K12" s="67"/>
      <c r="L12" s="68">
        <f t="shared" si="0"/>
        <v>176020.51</v>
      </c>
    </row>
    <row r="13" spans="1:12" ht="21" customHeight="1" x14ac:dyDescent="0.2">
      <c r="B13" s="59">
        <v>2021260677</v>
      </c>
      <c r="C13" s="52" t="s">
        <v>10</v>
      </c>
      <c r="D13" s="63" t="s">
        <v>45</v>
      </c>
      <c r="E13" s="64" t="s">
        <v>73</v>
      </c>
      <c r="F13" s="65" t="s">
        <v>63</v>
      </c>
      <c r="G13" s="65">
        <v>3967</v>
      </c>
      <c r="H13" s="66">
        <v>44319</v>
      </c>
      <c r="I13" s="67">
        <v>69858.289999999994</v>
      </c>
      <c r="J13" s="67"/>
      <c r="K13" s="67"/>
      <c r="L13" s="68">
        <f t="shared" si="0"/>
        <v>69858.289999999994</v>
      </c>
    </row>
    <row r="14" spans="1:12" s="4" customFormat="1" ht="18" customHeight="1" x14ac:dyDescent="0.2">
      <c r="B14" s="59">
        <v>2021260684</v>
      </c>
      <c r="C14" s="52" t="s">
        <v>21</v>
      </c>
      <c r="D14" s="63" t="s">
        <v>45</v>
      </c>
      <c r="E14" s="64" t="s">
        <v>56</v>
      </c>
      <c r="F14" s="65" t="s">
        <v>63</v>
      </c>
      <c r="G14" s="65">
        <v>5467</v>
      </c>
      <c r="H14" s="66">
        <v>44117</v>
      </c>
      <c r="I14" s="67">
        <v>2644541.21</v>
      </c>
      <c r="J14" s="67"/>
      <c r="K14" s="67"/>
      <c r="L14" s="68">
        <f t="shared" si="0"/>
        <v>2644541.21</v>
      </c>
    </row>
    <row r="15" spans="1:12" s="4" customFormat="1" ht="18" customHeight="1" x14ac:dyDescent="0.2">
      <c r="B15" s="91">
        <v>2021260685</v>
      </c>
      <c r="C15" s="69" t="s">
        <v>21</v>
      </c>
      <c r="D15" s="39" t="s">
        <v>74</v>
      </c>
      <c r="E15" s="40" t="s">
        <v>75</v>
      </c>
      <c r="F15" s="23" t="s">
        <v>76</v>
      </c>
      <c r="G15" s="23">
        <v>14408</v>
      </c>
      <c r="H15" s="41">
        <v>44424</v>
      </c>
      <c r="I15" s="42">
        <v>1827000</v>
      </c>
      <c r="J15" s="42"/>
      <c r="K15" s="42"/>
      <c r="L15" s="43">
        <f t="shared" si="0"/>
        <v>1827000</v>
      </c>
    </row>
    <row r="16" spans="1:12" ht="18" customHeight="1" x14ac:dyDescent="0.2">
      <c r="B16" s="59">
        <v>2021260717</v>
      </c>
      <c r="C16" s="52" t="s">
        <v>10</v>
      </c>
      <c r="D16" s="63" t="s">
        <v>45</v>
      </c>
      <c r="E16" s="64" t="s">
        <v>77</v>
      </c>
      <c r="F16" s="65" t="s">
        <v>78</v>
      </c>
      <c r="G16" s="65" t="s">
        <v>79</v>
      </c>
      <c r="H16" s="66" t="s">
        <v>80</v>
      </c>
      <c r="I16" s="67">
        <v>46603.51</v>
      </c>
      <c r="J16" s="67"/>
      <c r="K16" s="67"/>
      <c r="L16" s="68">
        <f t="shared" si="0"/>
        <v>46603.51</v>
      </c>
    </row>
    <row r="17" spans="2:12" ht="18" customHeight="1" x14ac:dyDescent="0.2">
      <c r="B17" s="25">
        <v>2021260718</v>
      </c>
      <c r="C17" s="54" t="s">
        <v>81</v>
      </c>
      <c r="D17" s="55" t="s">
        <v>82</v>
      </c>
      <c r="E17" s="56" t="s">
        <v>83</v>
      </c>
      <c r="F17" s="57" t="s">
        <v>84</v>
      </c>
      <c r="G17" s="57"/>
      <c r="H17" s="58"/>
      <c r="I17" s="38">
        <v>124.58</v>
      </c>
      <c r="J17" s="38"/>
      <c r="K17" s="38"/>
      <c r="L17" s="5">
        <f t="shared" si="0"/>
        <v>124.58</v>
      </c>
    </row>
    <row r="18" spans="2:12" ht="18" customHeight="1" x14ac:dyDescent="0.2">
      <c r="B18" s="25">
        <v>2021260718</v>
      </c>
      <c r="C18" s="54" t="s">
        <v>81</v>
      </c>
      <c r="D18" s="55" t="s">
        <v>85</v>
      </c>
      <c r="E18" s="56" t="s">
        <v>86</v>
      </c>
      <c r="F18" s="57"/>
      <c r="G18" s="57" t="s">
        <v>87</v>
      </c>
      <c r="H18" s="58">
        <v>44469</v>
      </c>
      <c r="I18" s="38">
        <v>393.91</v>
      </c>
      <c r="J18" s="38"/>
      <c r="K18" s="38"/>
      <c r="L18" s="5">
        <f t="shared" si="0"/>
        <v>393.91</v>
      </c>
    </row>
    <row r="19" spans="2:12" ht="18" customHeight="1" x14ac:dyDescent="0.2">
      <c r="B19" s="25">
        <v>2021260718</v>
      </c>
      <c r="C19" s="54" t="s">
        <v>81</v>
      </c>
      <c r="D19" s="55" t="s">
        <v>85</v>
      </c>
      <c r="E19" s="56" t="s">
        <v>86</v>
      </c>
      <c r="F19" s="57"/>
      <c r="G19" s="57" t="s">
        <v>88</v>
      </c>
      <c r="H19" s="58">
        <v>44469</v>
      </c>
      <c r="I19" s="38">
        <v>6.08</v>
      </c>
      <c r="J19" s="38"/>
      <c r="K19" s="38"/>
      <c r="L19" s="5">
        <f t="shared" si="0"/>
        <v>6.08</v>
      </c>
    </row>
    <row r="20" spans="2:12" ht="21" customHeight="1" x14ac:dyDescent="0.2">
      <c r="B20" s="92">
        <v>2021260720</v>
      </c>
      <c r="C20" s="93" t="s">
        <v>89</v>
      </c>
      <c r="D20" s="94" t="s">
        <v>90</v>
      </c>
      <c r="E20" s="95" t="s">
        <v>91</v>
      </c>
      <c r="F20" s="96"/>
      <c r="G20" s="96" t="s">
        <v>92</v>
      </c>
      <c r="H20" s="97">
        <v>44498</v>
      </c>
      <c r="I20" s="98">
        <v>8723.7800000000007</v>
      </c>
      <c r="J20" s="98"/>
      <c r="K20" s="98"/>
      <c r="L20" s="99">
        <f t="shared" si="0"/>
        <v>8723.7800000000007</v>
      </c>
    </row>
    <row r="21" spans="2:12" ht="21" customHeight="1" x14ac:dyDescent="0.2">
      <c r="B21" s="91">
        <v>2021260721</v>
      </c>
      <c r="C21" s="69" t="s">
        <v>10</v>
      </c>
      <c r="D21" s="39" t="s">
        <v>44</v>
      </c>
      <c r="E21" s="40" t="s">
        <v>93</v>
      </c>
      <c r="F21" s="23" t="s">
        <v>94</v>
      </c>
      <c r="G21" s="23">
        <v>10581</v>
      </c>
      <c r="H21" s="41">
        <v>44341</v>
      </c>
      <c r="I21" s="42">
        <v>524176.32</v>
      </c>
      <c r="J21" s="42"/>
      <c r="K21" s="42"/>
      <c r="L21" s="43">
        <f t="shared" si="0"/>
        <v>524176.32</v>
      </c>
    </row>
    <row r="22" spans="2:12" ht="21" customHeight="1" x14ac:dyDescent="0.2">
      <c r="B22" s="44">
        <v>2021260749</v>
      </c>
      <c r="C22" s="45" t="s">
        <v>10</v>
      </c>
      <c r="D22" s="46" t="s">
        <v>11</v>
      </c>
      <c r="E22" s="47" t="s">
        <v>37</v>
      </c>
      <c r="F22" s="48" t="s">
        <v>38</v>
      </c>
      <c r="G22" s="48" t="s">
        <v>95</v>
      </c>
      <c r="H22" s="49">
        <v>44512</v>
      </c>
      <c r="I22" s="50">
        <v>30000000</v>
      </c>
      <c r="J22" s="50"/>
      <c r="K22" s="50"/>
      <c r="L22" s="51">
        <f t="shared" si="0"/>
        <v>30000000</v>
      </c>
    </row>
    <row r="23" spans="2:12" ht="18" customHeight="1" x14ac:dyDescent="0.2">
      <c r="B23" s="59">
        <v>2021260750</v>
      </c>
      <c r="C23" s="52" t="s">
        <v>10</v>
      </c>
      <c r="D23" s="63" t="s">
        <v>45</v>
      </c>
      <c r="E23" s="64" t="s">
        <v>77</v>
      </c>
      <c r="F23" s="65" t="s">
        <v>78</v>
      </c>
      <c r="G23" s="65">
        <v>969</v>
      </c>
      <c r="H23" s="66">
        <v>44284</v>
      </c>
      <c r="I23" s="67">
        <v>5624.5</v>
      </c>
      <c r="J23" s="67"/>
      <c r="K23" s="67"/>
      <c r="L23" s="68">
        <f t="shared" si="0"/>
        <v>5624.5</v>
      </c>
    </row>
    <row r="24" spans="2:12" ht="18" customHeight="1" x14ac:dyDescent="0.2">
      <c r="B24" s="25">
        <v>2021260751</v>
      </c>
      <c r="C24" s="54" t="s">
        <v>10</v>
      </c>
      <c r="D24" s="33" t="s">
        <v>96</v>
      </c>
      <c r="E24" s="34" t="s">
        <v>97</v>
      </c>
      <c r="F24" s="35" t="s">
        <v>98</v>
      </c>
      <c r="G24" s="35">
        <v>1920066096</v>
      </c>
      <c r="H24" s="36">
        <v>43951</v>
      </c>
      <c r="I24" s="37">
        <v>45400</v>
      </c>
      <c r="J24" s="37">
        <v>9988</v>
      </c>
      <c r="K24" s="37"/>
      <c r="L24" s="31">
        <f t="shared" si="0"/>
        <v>55388</v>
      </c>
    </row>
    <row r="25" spans="2:12" ht="18" customHeight="1" x14ac:dyDescent="0.2">
      <c r="B25" s="25">
        <v>2021260752</v>
      </c>
      <c r="C25" s="54" t="s">
        <v>10</v>
      </c>
      <c r="D25" s="33" t="s">
        <v>16</v>
      </c>
      <c r="E25" s="34" t="s">
        <v>99</v>
      </c>
      <c r="F25" s="35" t="s">
        <v>41</v>
      </c>
      <c r="G25" s="35" t="s">
        <v>100</v>
      </c>
      <c r="H25" s="36">
        <v>44453</v>
      </c>
      <c r="I25" s="37">
        <v>10416.57</v>
      </c>
      <c r="J25" s="37">
        <v>2291.65</v>
      </c>
      <c r="K25" s="37"/>
      <c r="L25" s="31">
        <f t="shared" si="0"/>
        <v>12708.22</v>
      </c>
    </row>
    <row r="26" spans="2:12" ht="18" customHeight="1" x14ac:dyDescent="0.2">
      <c r="B26" s="25">
        <v>2021260757</v>
      </c>
      <c r="C26" s="54" t="s">
        <v>10</v>
      </c>
      <c r="D26" s="33" t="s">
        <v>20</v>
      </c>
      <c r="E26" s="34" t="s">
        <v>101</v>
      </c>
      <c r="F26" s="35" t="s">
        <v>42</v>
      </c>
      <c r="G26" s="35">
        <v>3778</v>
      </c>
      <c r="H26" s="36">
        <v>44445</v>
      </c>
      <c r="I26" s="37">
        <v>41358.870000000003</v>
      </c>
      <c r="J26" s="37">
        <v>9098.9500000000007</v>
      </c>
      <c r="K26" s="37"/>
      <c r="L26" s="31">
        <f t="shared" si="0"/>
        <v>50457.820000000007</v>
      </c>
    </row>
    <row r="27" spans="2:12" ht="18" customHeight="1" x14ac:dyDescent="0.2">
      <c r="B27" s="25">
        <v>2021260758</v>
      </c>
      <c r="C27" s="54" t="s">
        <v>10</v>
      </c>
      <c r="D27" s="33" t="s">
        <v>20</v>
      </c>
      <c r="E27" s="34" t="s">
        <v>102</v>
      </c>
      <c r="F27" s="35" t="s">
        <v>42</v>
      </c>
      <c r="G27" s="35">
        <v>3868</v>
      </c>
      <c r="H27" s="36">
        <v>44452</v>
      </c>
      <c r="I27" s="37">
        <v>27720.400000000001</v>
      </c>
      <c r="J27" s="37">
        <v>6098.49</v>
      </c>
      <c r="K27" s="37"/>
      <c r="L27" s="31">
        <f t="shared" si="0"/>
        <v>33818.89</v>
      </c>
    </row>
    <row r="28" spans="2:12" ht="18" customHeight="1" x14ac:dyDescent="0.2">
      <c r="B28" s="25">
        <v>2021260759</v>
      </c>
      <c r="C28" s="54" t="s">
        <v>10</v>
      </c>
      <c r="D28" s="33" t="s">
        <v>20</v>
      </c>
      <c r="E28" s="34" t="s">
        <v>103</v>
      </c>
      <c r="F28" s="35" t="s">
        <v>42</v>
      </c>
      <c r="G28" s="35">
        <v>4293</v>
      </c>
      <c r="H28" s="36">
        <v>44482</v>
      </c>
      <c r="I28" s="37">
        <v>19207.419999999998</v>
      </c>
      <c r="J28" s="37">
        <v>4225.63</v>
      </c>
      <c r="K28" s="37"/>
      <c r="L28" s="31">
        <f t="shared" si="0"/>
        <v>23433.05</v>
      </c>
    </row>
    <row r="29" spans="2:12" ht="18" customHeight="1" x14ac:dyDescent="0.2">
      <c r="B29" s="25">
        <v>2021260760</v>
      </c>
      <c r="C29" s="54" t="s">
        <v>10</v>
      </c>
      <c r="D29" s="33" t="s">
        <v>20</v>
      </c>
      <c r="E29" s="34" t="s">
        <v>104</v>
      </c>
      <c r="F29" s="35" t="s">
        <v>42</v>
      </c>
      <c r="G29" s="35">
        <v>4644</v>
      </c>
      <c r="H29" s="36">
        <v>44500</v>
      </c>
      <c r="I29" s="37">
        <v>26677.69</v>
      </c>
      <c r="J29" s="37">
        <v>5869.09</v>
      </c>
      <c r="K29" s="37"/>
      <c r="L29" s="31">
        <f t="shared" si="0"/>
        <v>32546.78</v>
      </c>
    </row>
    <row r="30" spans="2:12" ht="18" customHeight="1" x14ac:dyDescent="0.2">
      <c r="B30" s="25">
        <v>2021260763</v>
      </c>
      <c r="C30" s="54" t="s">
        <v>10</v>
      </c>
      <c r="D30" s="33" t="s">
        <v>105</v>
      </c>
      <c r="E30" s="34" t="s">
        <v>106</v>
      </c>
      <c r="F30" s="35" t="s">
        <v>107</v>
      </c>
      <c r="G30" s="35" t="s">
        <v>108</v>
      </c>
      <c r="H30" s="36">
        <v>44462</v>
      </c>
      <c r="I30" s="37">
        <v>523527.89</v>
      </c>
      <c r="J30" s="37">
        <v>115176.14</v>
      </c>
      <c r="K30" s="37"/>
      <c r="L30" s="31">
        <f t="shared" si="0"/>
        <v>638704.03</v>
      </c>
    </row>
    <row r="31" spans="2:12" ht="18" customHeight="1" x14ac:dyDescent="0.2">
      <c r="B31" s="25">
        <v>2021260764</v>
      </c>
      <c r="C31" s="54" t="s">
        <v>10</v>
      </c>
      <c r="D31" s="33" t="s">
        <v>46</v>
      </c>
      <c r="E31" s="34" t="s">
        <v>109</v>
      </c>
      <c r="F31" s="35" t="s">
        <v>107</v>
      </c>
      <c r="G31" s="35" t="s">
        <v>110</v>
      </c>
      <c r="H31" s="36">
        <v>44477</v>
      </c>
      <c r="I31" s="37">
        <v>215830.23</v>
      </c>
      <c r="J31" s="37">
        <v>47482.65</v>
      </c>
      <c r="K31" s="37"/>
      <c r="L31" s="31">
        <f t="shared" si="0"/>
        <v>263312.88</v>
      </c>
    </row>
    <row r="32" spans="2:12" ht="18" customHeight="1" x14ac:dyDescent="0.2">
      <c r="B32" s="25">
        <v>2021260769</v>
      </c>
      <c r="C32" s="54" t="s">
        <v>10</v>
      </c>
      <c r="D32" s="33" t="s">
        <v>25</v>
      </c>
      <c r="E32" s="34" t="s">
        <v>111</v>
      </c>
      <c r="F32" s="35" t="s">
        <v>112</v>
      </c>
      <c r="G32" s="35">
        <v>12</v>
      </c>
      <c r="H32" s="36">
        <v>44498</v>
      </c>
      <c r="I32" s="37">
        <v>27580.07</v>
      </c>
      <c r="J32" s="37">
        <v>6067.62</v>
      </c>
      <c r="K32" s="37">
        <v>5303.86</v>
      </c>
      <c r="L32" s="31">
        <f t="shared" si="0"/>
        <v>33647.69</v>
      </c>
    </row>
    <row r="33" spans="2:12" ht="18" customHeight="1" x14ac:dyDescent="0.2">
      <c r="B33" s="25">
        <v>2021260770</v>
      </c>
      <c r="C33" s="54" t="s">
        <v>10</v>
      </c>
      <c r="D33" s="33" t="s">
        <v>113</v>
      </c>
      <c r="E33" s="34" t="s">
        <v>114</v>
      </c>
      <c r="F33" s="35" t="s">
        <v>115</v>
      </c>
      <c r="G33" s="35"/>
      <c r="H33" s="36"/>
      <c r="I33" s="37">
        <v>600</v>
      </c>
      <c r="J33" s="37"/>
      <c r="K33" s="37"/>
      <c r="L33" s="31">
        <f t="shared" si="0"/>
        <v>600</v>
      </c>
    </row>
    <row r="34" spans="2:12" ht="18" customHeight="1" x14ac:dyDescent="0.2">
      <c r="B34" s="25">
        <v>2021260771</v>
      </c>
      <c r="C34" s="54" t="s">
        <v>10</v>
      </c>
      <c r="D34" s="33" t="s">
        <v>105</v>
      </c>
      <c r="E34" s="34" t="s">
        <v>116</v>
      </c>
      <c r="F34" s="35" t="s">
        <v>107</v>
      </c>
      <c r="G34" s="35" t="s">
        <v>117</v>
      </c>
      <c r="H34" s="36">
        <v>44489</v>
      </c>
      <c r="I34" s="37">
        <v>474996.03</v>
      </c>
      <c r="J34" s="37">
        <v>104499.13</v>
      </c>
      <c r="K34" s="37"/>
      <c r="L34" s="31">
        <f t="shared" si="0"/>
        <v>579495.16</v>
      </c>
    </row>
    <row r="35" spans="2:12" ht="18" customHeight="1" x14ac:dyDescent="0.2">
      <c r="B35" s="25">
        <v>2021260772</v>
      </c>
      <c r="C35" s="54" t="s">
        <v>10</v>
      </c>
      <c r="D35" s="33" t="s">
        <v>46</v>
      </c>
      <c r="E35" s="34" t="s">
        <v>118</v>
      </c>
      <c r="F35" s="35" t="s">
        <v>107</v>
      </c>
      <c r="G35" s="35" t="s">
        <v>119</v>
      </c>
      <c r="H35" s="36">
        <v>44490</v>
      </c>
      <c r="I35" s="37">
        <v>180571.8</v>
      </c>
      <c r="J35" s="37">
        <v>39725.800000000003</v>
      </c>
      <c r="K35" s="37"/>
      <c r="L35" s="31">
        <f t="shared" si="0"/>
        <v>220297.59999999998</v>
      </c>
    </row>
    <row r="36" spans="2:12" ht="18" customHeight="1" x14ac:dyDescent="0.2">
      <c r="B36" s="25">
        <v>2021260777</v>
      </c>
      <c r="C36" s="54" t="s">
        <v>10</v>
      </c>
      <c r="D36" s="33" t="s">
        <v>36</v>
      </c>
      <c r="E36" s="34" t="s">
        <v>111</v>
      </c>
      <c r="F36" s="35" t="s">
        <v>112</v>
      </c>
      <c r="G36" s="35">
        <v>152</v>
      </c>
      <c r="H36" s="36" t="s">
        <v>120</v>
      </c>
      <c r="I36" s="37">
        <v>10149</v>
      </c>
      <c r="J36" s="37">
        <v>2232.7800000000002</v>
      </c>
      <c r="K36" s="37"/>
      <c r="L36" s="31">
        <f t="shared" si="0"/>
        <v>12381.78</v>
      </c>
    </row>
    <row r="37" spans="2:12" ht="18" customHeight="1" x14ac:dyDescent="0.2">
      <c r="B37" s="25">
        <v>2021260778</v>
      </c>
      <c r="C37" s="54" t="s">
        <v>10</v>
      </c>
      <c r="D37" s="33" t="s">
        <v>121</v>
      </c>
      <c r="E37" s="34" t="s">
        <v>122</v>
      </c>
      <c r="F37" s="35" t="s">
        <v>35</v>
      </c>
      <c r="G37" s="28">
        <v>19</v>
      </c>
      <c r="H37" s="29">
        <v>44490</v>
      </c>
      <c r="I37" s="30">
        <v>194.94</v>
      </c>
      <c r="J37" s="30">
        <v>42.89</v>
      </c>
      <c r="K37" s="30"/>
      <c r="L37" s="5">
        <f t="shared" si="0"/>
        <v>237.82999999999998</v>
      </c>
    </row>
    <row r="38" spans="2:12" ht="18" customHeight="1" x14ac:dyDescent="0.2">
      <c r="B38" s="25">
        <v>2021260779</v>
      </c>
      <c r="C38" s="54" t="s">
        <v>10</v>
      </c>
      <c r="D38" s="33" t="s">
        <v>48</v>
      </c>
      <c r="E38" s="34" t="s">
        <v>122</v>
      </c>
      <c r="F38" s="35" t="s">
        <v>123</v>
      </c>
      <c r="G38" s="28">
        <v>278</v>
      </c>
      <c r="H38" s="29">
        <v>44509</v>
      </c>
      <c r="I38" s="30">
        <v>481</v>
      </c>
      <c r="J38" s="30">
        <v>105.82</v>
      </c>
      <c r="K38" s="30"/>
      <c r="L38" s="5">
        <f t="shared" si="0"/>
        <v>586.81999999999994</v>
      </c>
    </row>
    <row r="39" spans="2:12" ht="30" customHeight="1" x14ac:dyDescent="0.2">
      <c r="B39" s="79">
        <v>2021260781</v>
      </c>
      <c r="C39" s="80" t="s">
        <v>10</v>
      </c>
      <c r="D39" s="81" t="s">
        <v>14</v>
      </c>
      <c r="E39" s="82" t="s">
        <v>26</v>
      </c>
      <c r="F39" s="83" t="s">
        <v>27</v>
      </c>
      <c r="G39" s="83" t="s">
        <v>124</v>
      </c>
      <c r="H39" s="84">
        <v>44307</v>
      </c>
      <c r="I39" s="85">
        <v>141808.42000000001</v>
      </c>
      <c r="J39" s="85"/>
      <c r="K39" s="86"/>
      <c r="L39" s="87">
        <f t="shared" si="0"/>
        <v>141808.42000000001</v>
      </c>
    </row>
    <row r="40" spans="2:12" ht="18" customHeight="1" x14ac:dyDescent="0.2">
      <c r="B40" s="59">
        <v>2021260782</v>
      </c>
      <c r="C40" s="52" t="s">
        <v>10</v>
      </c>
      <c r="D40" s="63" t="s">
        <v>45</v>
      </c>
      <c r="E40" s="64" t="s">
        <v>125</v>
      </c>
      <c r="F40" s="65" t="s">
        <v>52</v>
      </c>
      <c r="G40" s="65" t="s">
        <v>126</v>
      </c>
      <c r="H40" s="66">
        <v>44117</v>
      </c>
      <c r="I40" s="67">
        <v>13380.53</v>
      </c>
      <c r="J40" s="67"/>
      <c r="K40" s="67"/>
      <c r="L40" s="68">
        <f t="shared" si="0"/>
        <v>13380.53</v>
      </c>
    </row>
    <row r="41" spans="2:12" ht="18" customHeight="1" x14ac:dyDescent="0.2">
      <c r="B41" s="59">
        <v>2021260783</v>
      </c>
      <c r="C41" s="52" t="s">
        <v>10</v>
      </c>
      <c r="D41" s="63" t="s">
        <v>45</v>
      </c>
      <c r="E41" s="64" t="s">
        <v>127</v>
      </c>
      <c r="F41" s="65" t="s">
        <v>52</v>
      </c>
      <c r="G41" s="65" t="s">
        <v>128</v>
      </c>
      <c r="H41" s="66" t="s">
        <v>49</v>
      </c>
      <c r="I41" s="67">
        <v>97878.1</v>
      </c>
      <c r="J41" s="67"/>
      <c r="K41" s="67"/>
      <c r="L41" s="68">
        <f t="shared" ref="L41:L54" si="1">I41+J41</f>
        <v>97878.1</v>
      </c>
    </row>
    <row r="42" spans="2:12" ht="18" customHeight="1" x14ac:dyDescent="0.2">
      <c r="B42" s="59">
        <v>2021260784</v>
      </c>
      <c r="C42" s="52" t="s">
        <v>10</v>
      </c>
      <c r="D42" s="63" t="s">
        <v>45</v>
      </c>
      <c r="E42" s="64" t="s">
        <v>129</v>
      </c>
      <c r="F42" s="65" t="s">
        <v>24</v>
      </c>
      <c r="G42" s="65" t="s">
        <v>51</v>
      </c>
      <c r="H42" s="66">
        <v>44117</v>
      </c>
      <c r="I42" s="67">
        <v>53686.26</v>
      </c>
      <c r="J42" s="67"/>
      <c r="K42" s="67"/>
      <c r="L42" s="68">
        <f t="shared" si="1"/>
        <v>53686.26</v>
      </c>
    </row>
    <row r="43" spans="2:12" ht="18" customHeight="1" x14ac:dyDescent="0.2">
      <c r="B43" s="59">
        <v>2021260785</v>
      </c>
      <c r="C43" s="52" t="s">
        <v>10</v>
      </c>
      <c r="D43" s="63" t="s">
        <v>45</v>
      </c>
      <c r="E43" s="64" t="s">
        <v>130</v>
      </c>
      <c r="F43" s="65" t="s">
        <v>52</v>
      </c>
      <c r="G43" s="65" t="s">
        <v>51</v>
      </c>
      <c r="H43" s="66">
        <v>44117</v>
      </c>
      <c r="I43" s="67">
        <v>35282.89</v>
      </c>
      <c r="J43" s="67"/>
      <c r="K43" s="67"/>
      <c r="L43" s="68">
        <f t="shared" si="1"/>
        <v>35282.89</v>
      </c>
    </row>
    <row r="44" spans="2:12" ht="18" customHeight="1" x14ac:dyDescent="0.2">
      <c r="B44" s="59">
        <v>2021260786</v>
      </c>
      <c r="C44" s="52" t="s">
        <v>10</v>
      </c>
      <c r="D44" s="63" t="s">
        <v>45</v>
      </c>
      <c r="E44" s="64" t="s">
        <v>131</v>
      </c>
      <c r="F44" s="65" t="s">
        <v>78</v>
      </c>
      <c r="G44" s="65" t="s">
        <v>79</v>
      </c>
      <c r="H44" s="66" t="s">
        <v>80</v>
      </c>
      <c r="I44" s="67">
        <v>22769.07</v>
      </c>
      <c r="J44" s="67"/>
      <c r="K44" s="67"/>
      <c r="L44" s="68">
        <f t="shared" si="1"/>
        <v>22769.07</v>
      </c>
    </row>
    <row r="45" spans="2:12" ht="18" customHeight="1" x14ac:dyDescent="0.2">
      <c r="B45" s="59">
        <v>2021260787</v>
      </c>
      <c r="C45" s="52" t="s">
        <v>10</v>
      </c>
      <c r="D45" s="63" t="s">
        <v>45</v>
      </c>
      <c r="E45" s="64" t="s">
        <v>132</v>
      </c>
      <c r="F45" s="65" t="s">
        <v>133</v>
      </c>
      <c r="G45" s="65" t="s">
        <v>134</v>
      </c>
      <c r="H45" s="66" t="s">
        <v>135</v>
      </c>
      <c r="I45" s="67">
        <v>10489.18</v>
      </c>
      <c r="J45" s="67"/>
      <c r="K45" s="67"/>
      <c r="L45" s="68">
        <f t="shared" si="1"/>
        <v>10489.18</v>
      </c>
    </row>
    <row r="46" spans="2:12" ht="18" customHeight="1" x14ac:dyDescent="0.2">
      <c r="B46" s="59">
        <v>2021260788</v>
      </c>
      <c r="C46" s="52" t="s">
        <v>10</v>
      </c>
      <c r="D46" s="63" t="s">
        <v>45</v>
      </c>
      <c r="E46" s="64" t="s">
        <v>136</v>
      </c>
      <c r="F46" s="65" t="s">
        <v>137</v>
      </c>
      <c r="G46" s="65">
        <v>1012</v>
      </c>
      <c r="H46" s="66">
        <v>43531</v>
      </c>
      <c r="I46" s="67">
        <v>16808.97</v>
      </c>
      <c r="J46" s="67"/>
      <c r="K46" s="67"/>
      <c r="L46" s="68">
        <f t="shared" si="1"/>
        <v>16808.97</v>
      </c>
    </row>
    <row r="47" spans="2:12" ht="18" customHeight="1" x14ac:dyDescent="0.2">
      <c r="B47" s="59">
        <v>2021260789</v>
      </c>
      <c r="C47" s="52" t="s">
        <v>10</v>
      </c>
      <c r="D47" s="63" t="s">
        <v>45</v>
      </c>
      <c r="E47" s="64" t="s">
        <v>138</v>
      </c>
      <c r="F47" s="65" t="s">
        <v>139</v>
      </c>
      <c r="G47" s="65">
        <v>11334</v>
      </c>
      <c r="H47" s="66">
        <v>43809</v>
      </c>
      <c r="I47" s="67">
        <v>97754.65</v>
      </c>
      <c r="J47" s="67"/>
      <c r="K47" s="67"/>
      <c r="L47" s="68">
        <f t="shared" si="1"/>
        <v>97754.65</v>
      </c>
    </row>
    <row r="48" spans="2:12" ht="18" customHeight="1" x14ac:dyDescent="0.2">
      <c r="B48" s="59">
        <v>2021260790</v>
      </c>
      <c r="C48" s="52" t="s">
        <v>10</v>
      </c>
      <c r="D48" s="63" t="s">
        <v>45</v>
      </c>
      <c r="E48" s="64" t="s">
        <v>140</v>
      </c>
      <c r="F48" s="65" t="s">
        <v>141</v>
      </c>
      <c r="G48" s="65">
        <v>11578</v>
      </c>
      <c r="H48" s="66">
        <v>43819</v>
      </c>
      <c r="I48" s="67">
        <v>36375.379999999997</v>
      </c>
      <c r="J48" s="67"/>
      <c r="K48" s="67"/>
      <c r="L48" s="68">
        <f t="shared" si="1"/>
        <v>36375.379999999997</v>
      </c>
    </row>
    <row r="49" spans="2:12" ht="27" customHeight="1" x14ac:dyDescent="0.2">
      <c r="B49" s="33">
        <v>2021260791</v>
      </c>
      <c r="C49" s="32" t="s">
        <v>10</v>
      </c>
      <c r="D49" s="33" t="s">
        <v>142</v>
      </c>
      <c r="E49" s="34" t="s">
        <v>143</v>
      </c>
      <c r="F49" s="35" t="s">
        <v>144</v>
      </c>
      <c r="G49" s="35" t="s">
        <v>145</v>
      </c>
      <c r="H49" s="36">
        <v>44518</v>
      </c>
      <c r="I49" s="37">
        <v>5040041.93</v>
      </c>
      <c r="J49" s="37"/>
      <c r="K49" s="37"/>
      <c r="L49" s="89">
        <f t="shared" ref="L49:L50" si="2">SUM(I49+J49+K49)</f>
        <v>5040041.93</v>
      </c>
    </row>
    <row r="50" spans="2:12" ht="27" customHeight="1" x14ac:dyDescent="0.2">
      <c r="B50" s="33">
        <v>2021260792</v>
      </c>
      <c r="C50" s="32" t="s">
        <v>81</v>
      </c>
      <c r="D50" s="33" t="s">
        <v>16</v>
      </c>
      <c r="E50" s="34" t="s">
        <v>146</v>
      </c>
      <c r="F50" s="35"/>
      <c r="G50" s="35" t="s">
        <v>147</v>
      </c>
      <c r="H50" s="36">
        <v>44476</v>
      </c>
      <c r="I50" s="37">
        <v>5058.58</v>
      </c>
      <c r="J50" s="37">
        <v>1112.69</v>
      </c>
      <c r="K50" s="37"/>
      <c r="L50" s="89">
        <f t="shared" si="2"/>
        <v>6171.27</v>
      </c>
    </row>
    <row r="51" spans="2:12" ht="18" customHeight="1" x14ac:dyDescent="0.2">
      <c r="B51" s="25">
        <v>2021260794</v>
      </c>
      <c r="C51" s="32" t="s">
        <v>10</v>
      </c>
      <c r="D51" s="33" t="s">
        <v>148</v>
      </c>
      <c r="E51" s="34" t="s">
        <v>149</v>
      </c>
      <c r="F51" s="35" t="s">
        <v>150</v>
      </c>
      <c r="G51" s="35">
        <v>52</v>
      </c>
      <c r="H51" s="36">
        <v>44522</v>
      </c>
      <c r="I51" s="37">
        <v>3152.5</v>
      </c>
      <c r="J51" s="37">
        <v>315.25</v>
      </c>
      <c r="K51" s="37"/>
      <c r="L51" s="31">
        <f t="shared" si="1"/>
        <v>3467.75</v>
      </c>
    </row>
    <row r="52" spans="2:12" s="24" customFormat="1" ht="27" customHeight="1" x14ac:dyDescent="0.2">
      <c r="B52" s="25">
        <v>2021260795</v>
      </c>
      <c r="C52" s="32" t="s">
        <v>151</v>
      </c>
      <c r="D52" s="33" t="s">
        <v>152</v>
      </c>
      <c r="E52" s="34" t="s">
        <v>153</v>
      </c>
      <c r="F52" s="35" t="s">
        <v>154</v>
      </c>
      <c r="G52" s="35">
        <v>29</v>
      </c>
      <c r="H52" s="36">
        <v>43864</v>
      </c>
      <c r="I52" s="37">
        <v>20233.8</v>
      </c>
      <c r="J52" s="37"/>
      <c r="K52" s="37"/>
      <c r="L52" s="31">
        <f t="shared" si="1"/>
        <v>20233.8</v>
      </c>
    </row>
    <row r="53" spans="2:12" ht="21" customHeight="1" x14ac:dyDescent="0.2">
      <c r="B53" s="25">
        <v>2021260796</v>
      </c>
      <c r="C53" s="32" t="s">
        <v>151</v>
      </c>
      <c r="D53" s="33" t="s">
        <v>155</v>
      </c>
      <c r="E53" s="34" t="s">
        <v>156</v>
      </c>
      <c r="F53" s="35" t="s">
        <v>157</v>
      </c>
      <c r="G53" s="35">
        <v>19060</v>
      </c>
      <c r="H53" s="36">
        <v>44523</v>
      </c>
      <c r="I53" s="37">
        <v>12433.05</v>
      </c>
      <c r="J53" s="37"/>
      <c r="K53" s="37"/>
      <c r="L53" s="31">
        <f t="shared" si="1"/>
        <v>12433.05</v>
      </c>
    </row>
    <row r="54" spans="2:12" ht="21" customHeight="1" x14ac:dyDescent="0.2">
      <c r="B54" s="25">
        <v>2021260798</v>
      </c>
      <c r="C54" s="32" t="s">
        <v>10</v>
      </c>
      <c r="D54" s="33" t="s">
        <v>43</v>
      </c>
      <c r="E54" s="34" t="s">
        <v>158</v>
      </c>
      <c r="F54" s="35" t="s">
        <v>159</v>
      </c>
      <c r="G54" s="35">
        <v>7200003038</v>
      </c>
      <c r="H54" s="100">
        <v>44469</v>
      </c>
      <c r="I54" s="37">
        <v>64736.05</v>
      </c>
      <c r="J54" s="37">
        <v>14241.93</v>
      </c>
      <c r="K54" s="37"/>
      <c r="L54" s="31">
        <f t="shared" si="1"/>
        <v>78977.98000000001</v>
      </c>
    </row>
    <row r="55" spans="2:12" ht="21" customHeight="1" x14ac:dyDescent="0.2">
      <c r="B55" s="25">
        <v>2021260799</v>
      </c>
      <c r="C55" s="32" t="s">
        <v>10</v>
      </c>
      <c r="D55" s="33" t="s">
        <v>43</v>
      </c>
      <c r="E55" s="34" t="s">
        <v>160</v>
      </c>
      <c r="F55" s="35" t="s">
        <v>159</v>
      </c>
      <c r="G55" s="35">
        <v>7200003039</v>
      </c>
      <c r="H55" s="101">
        <v>44469</v>
      </c>
      <c r="I55" s="37">
        <v>70845.75</v>
      </c>
      <c r="J55" s="37">
        <v>15586.07</v>
      </c>
      <c r="K55" s="37"/>
      <c r="L55" s="31">
        <f t="shared" ref="L55:L73" si="3">I55+J55+K55</f>
        <v>86431.82</v>
      </c>
    </row>
    <row r="56" spans="2:12" ht="15" customHeight="1" x14ac:dyDescent="0.2">
      <c r="B56" s="25">
        <v>2021260800</v>
      </c>
      <c r="C56" s="32" t="s">
        <v>10</v>
      </c>
      <c r="D56" s="33" t="s">
        <v>43</v>
      </c>
      <c r="E56" s="34" t="s">
        <v>161</v>
      </c>
      <c r="F56" s="35" t="s">
        <v>159</v>
      </c>
      <c r="G56" s="35">
        <v>7200003040</v>
      </c>
      <c r="H56" s="36">
        <v>44469</v>
      </c>
      <c r="I56" s="37">
        <v>74510.22</v>
      </c>
      <c r="J56" s="37">
        <v>16392.25</v>
      </c>
      <c r="K56" s="37"/>
      <c r="L56" s="31">
        <f t="shared" si="3"/>
        <v>90902.47</v>
      </c>
    </row>
    <row r="57" spans="2:12" s="4" customFormat="1" ht="18" customHeight="1" x14ac:dyDescent="0.2">
      <c r="B57" s="59">
        <v>2021260815</v>
      </c>
      <c r="C57" s="52" t="s">
        <v>21</v>
      </c>
      <c r="D57" s="63" t="s">
        <v>45</v>
      </c>
      <c r="E57" s="64" t="s">
        <v>54</v>
      </c>
      <c r="F57" s="65" t="s">
        <v>24</v>
      </c>
      <c r="G57" s="65" t="s">
        <v>162</v>
      </c>
      <c r="H57" s="66">
        <v>44319</v>
      </c>
      <c r="I57" s="67">
        <v>299115.42</v>
      </c>
      <c r="J57" s="67"/>
      <c r="K57" s="67"/>
      <c r="L57" s="68">
        <f t="shared" ref="L57" si="4">I57+J57</f>
        <v>299115.42</v>
      </c>
    </row>
    <row r="58" spans="2:12" ht="21" customHeight="1" x14ac:dyDescent="0.2">
      <c r="B58" s="25">
        <v>2021260817</v>
      </c>
      <c r="C58" s="32" t="s">
        <v>10</v>
      </c>
      <c r="D58" s="33" t="s">
        <v>163</v>
      </c>
      <c r="E58" s="34" t="s">
        <v>161</v>
      </c>
      <c r="F58" s="35" t="s">
        <v>159</v>
      </c>
      <c r="G58" s="35">
        <v>1422110712</v>
      </c>
      <c r="H58" s="101">
        <v>44498</v>
      </c>
      <c r="I58" s="37">
        <v>52200.58</v>
      </c>
      <c r="J58" s="37">
        <v>11484.13</v>
      </c>
      <c r="K58" s="37"/>
      <c r="L58" s="31">
        <f t="shared" ref="L58" si="5">I58+J58+K58</f>
        <v>63684.71</v>
      </c>
    </row>
    <row r="59" spans="2:12" ht="18" customHeight="1" x14ac:dyDescent="0.2">
      <c r="B59" s="25">
        <v>2021260818</v>
      </c>
      <c r="C59" s="54" t="s">
        <v>10</v>
      </c>
      <c r="D59" s="33" t="s">
        <v>43</v>
      </c>
      <c r="E59" s="56" t="s">
        <v>164</v>
      </c>
      <c r="F59" s="57" t="s">
        <v>22</v>
      </c>
      <c r="G59" s="57">
        <v>7200003234</v>
      </c>
      <c r="H59" s="58">
        <v>44491</v>
      </c>
      <c r="I59" s="38">
        <v>29379.51</v>
      </c>
      <c r="J59" s="38">
        <v>6463.49</v>
      </c>
      <c r="K59" s="89"/>
      <c r="L59" s="5">
        <f t="shared" ref="L59" si="6">I59+J59</f>
        <v>35843</v>
      </c>
    </row>
    <row r="60" spans="2:12" ht="15" customHeight="1" x14ac:dyDescent="0.2">
      <c r="B60" s="25">
        <v>2021260819</v>
      </c>
      <c r="C60" s="32" t="s">
        <v>10</v>
      </c>
      <c r="D60" s="33" t="s">
        <v>43</v>
      </c>
      <c r="E60" s="34" t="s">
        <v>161</v>
      </c>
      <c r="F60" s="35" t="s">
        <v>159</v>
      </c>
      <c r="G60" s="35">
        <v>7200003232</v>
      </c>
      <c r="H60" s="36">
        <v>44491</v>
      </c>
      <c r="I60" s="37">
        <v>9211.8700000000008</v>
      </c>
      <c r="J60" s="37">
        <v>2026.61</v>
      </c>
      <c r="K60" s="37"/>
      <c r="L60" s="31">
        <f t="shared" ref="L60:L62" si="7">I60+J60+K60</f>
        <v>11238.480000000001</v>
      </c>
    </row>
    <row r="61" spans="2:12" ht="15" customHeight="1" x14ac:dyDescent="0.2">
      <c r="B61" s="25">
        <v>2021260820</v>
      </c>
      <c r="C61" s="32" t="s">
        <v>10</v>
      </c>
      <c r="D61" s="33" t="s">
        <v>165</v>
      </c>
      <c r="E61" s="34" t="s">
        <v>166</v>
      </c>
      <c r="F61" s="35" t="s">
        <v>159</v>
      </c>
      <c r="G61" s="35">
        <v>1422100829</v>
      </c>
      <c r="H61" s="36">
        <v>44469</v>
      </c>
      <c r="I61" s="37">
        <v>34414.620000000003</v>
      </c>
      <c r="J61" s="37">
        <v>7571.22</v>
      </c>
      <c r="K61" s="37"/>
      <c r="L61" s="31">
        <f t="shared" si="7"/>
        <v>41985.840000000004</v>
      </c>
    </row>
    <row r="62" spans="2:12" ht="15" customHeight="1" x14ac:dyDescent="0.2">
      <c r="B62" s="25">
        <v>2021260821</v>
      </c>
      <c r="C62" s="32" t="s">
        <v>10</v>
      </c>
      <c r="D62" s="33" t="s">
        <v>43</v>
      </c>
      <c r="E62" s="34" t="s">
        <v>167</v>
      </c>
      <c r="F62" s="35" t="s">
        <v>159</v>
      </c>
      <c r="G62" s="35">
        <v>7200003233</v>
      </c>
      <c r="H62" s="36">
        <v>44491</v>
      </c>
      <c r="I62" s="37">
        <v>140040.79999999999</v>
      </c>
      <c r="J62" s="37">
        <v>30808.98</v>
      </c>
      <c r="K62" s="37"/>
      <c r="L62" s="31">
        <f t="shared" si="7"/>
        <v>170849.78</v>
      </c>
    </row>
    <row r="63" spans="2:12" ht="18" customHeight="1" x14ac:dyDescent="0.2">
      <c r="B63" s="25">
        <v>2021260822</v>
      </c>
      <c r="C63" s="54" t="s">
        <v>10</v>
      </c>
      <c r="D63" s="55" t="s">
        <v>19</v>
      </c>
      <c r="E63" s="56" t="s">
        <v>164</v>
      </c>
      <c r="F63" s="57" t="s">
        <v>22</v>
      </c>
      <c r="G63" s="57">
        <v>1422109988</v>
      </c>
      <c r="H63" s="58">
        <v>44469</v>
      </c>
      <c r="I63" s="38">
        <v>8456.32</v>
      </c>
      <c r="J63" s="38">
        <v>1860.39</v>
      </c>
      <c r="K63" s="89"/>
      <c r="L63" s="5">
        <f t="shared" ref="L63" si="8">I63+J63</f>
        <v>10316.709999999999</v>
      </c>
    </row>
    <row r="64" spans="2:12" ht="21" customHeight="1" x14ac:dyDescent="0.2">
      <c r="B64" s="25">
        <v>2021260823</v>
      </c>
      <c r="C64" s="32" t="s">
        <v>10</v>
      </c>
      <c r="D64" s="33" t="s">
        <v>163</v>
      </c>
      <c r="E64" s="34" t="s">
        <v>158</v>
      </c>
      <c r="F64" s="35" t="s">
        <v>159</v>
      </c>
      <c r="G64" s="35">
        <v>1422110102</v>
      </c>
      <c r="H64" s="36">
        <v>44469</v>
      </c>
      <c r="I64" s="37">
        <v>401789.09</v>
      </c>
      <c r="J64" s="37">
        <v>88393.600000000006</v>
      </c>
      <c r="K64" s="37"/>
      <c r="L64" s="31">
        <f t="shared" ref="L64:L68" si="9">I64+J64+K64</f>
        <v>490182.69000000006</v>
      </c>
    </row>
    <row r="65" spans="2:12" ht="21" customHeight="1" x14ac:dyDescent="0.2">
      <c r="B65" s="25">
        <v>2021260824</v>
      </c>
      <c r="C65" s="32" t="s">
        <v>10</v>
      </c>
      <c r="D65" s="33" t="s">
        <v>163</v>
      </c>
      <c r="E65" s="34" t="s">
        <v>160</v>
      </c>
      <c r="F65" s="35" t="s">
        <v>159</v>
      </c>
      <c r="G65" s="35">
        <v>1422110103</v>
      </c>
      <c r="H65" s="36">
        <v>44469</v>
      </c>
      <c r="I65" s="37">
        <v>523498.9</v>
      </c>
      <c r="J65" s="37">
        <v>115169.76</v>
      </c>
      <c r="K65" s="37"/>
      <c r="L65" s="31">
        <f t="shared" si="9"/>
        <v>638668.66</v>
      </c>
    </row>
    <row r="66" spans="2:12" ht="21" customHeight="1" x14ac:dyDescent="0.2">
      <c r="B66" s="25">
        <v>2021260825</v>
      </c>
      <c r="C66" s="32" t="s">
        <v>10</v>
      </c>
      <c r="D66" s="33" t="s">
        <v>163</v>
      </c>
      <c r="E66" s="34" t="s">
        <v>161</v>
      </c>
      <c r="F66" s="35" t="s">
        <v>159</v>
      </c>
      <c r="G66" s="35">
        <v>1422110104</v>
      </c>
      <c r="H66" s="36">
        <v>44469</v>
      </c>
      <c r="I66" s="37">
        <v>307805.03000000003</v>
      </c>
      <c r="J66" s="37">
        <v>67717.11</v>
      </c>
      <c r="K66" s="37"/>
      <c r="L66" s="31">
        <f t="shared" si="9"/>
        <v>375522.14</v>
      </c>
    </row>
    <row r="67" spans="2:12" ht="21" customHeight="1" x14ac:dyDescent="0.2">
      <c r="B67" s="25">
        <v>2021260828</v>
      </c>
      <c r="C67" s="32" t="s">
        <v>10</v>
      </c>
      <c r="D67" s="33" t="s">
        <v>168</v>
      </c>
      <c r="E67" s="34" t="s">
        <v>169</v>
      </c>
      <c r="F67" s="35" t="s">
        <v>170</v>
      </c>
      <c r="G67" s="35" t="s">
        <v>171</v>
      </c>
      <c r="H67" s="101" t="s">
        <v>172</v>
      </c>
      <c r="I67" s="37">
        <v>38153.269999999997</v>
      </c>
      <c r="J67" s="37"/>
      <c r="K67" s="37"/>
      <c r="L67" s="31">
        <f t="shared" si="9"/>
        <v>38153.269999999997</v>
      </c>
    </row>
    <row r="68" spans="2:12" ht="21" customHeight="1" x14ac:dyDescent="0.2">
      <c r="B68" s="25">
        <v>2021260829</v>
      </c>
      <c r="C68" s="32" t="s">
        <v>10</v>
      </c>
      <c r="D68" s="33" t="s">
        <v>163</v>
      </c>
      <c r="E68" s="34" t="s">
        <v>173</v>
      </c>
      <c r="F68" s="35" t="s">
        <v>159</v>
      </c>
      <c r="G68" s="35">
        <v>1422110351</v>
      </c>
      <c r="H68" s="36">
        <v>44487</v>
      </c>
      <c r="I68" s="37">
        <v>115168.03</v>
      </c>
      <c r="J68" s="37">
        <v>25336.97</v>
      </c>
      <c r="K68" s="37"/>
      <c r="L68" s="31">
        <f t="shared" si="9"/>
        <v>140505</v>
      </c>
    </row>
    <row r="69" spans="2:12" ht="18" customHeight="1" x14ac:dyDescent="0.2">
      <c r="B69" s="59">
        <v>2021260830</v>
      </c>
      <c r="C69" s="52" t="s">
        <v>10</v>
      </c>
      <c r="D69" s="63" t="s">
        <v>45</v>
      </c>
      <c r="E69" s="64" t="s">
        <v>174</v>
      </c>
      <c r="F69" s="65" t="s">
        <v>40</v>
      </c>
      <c r="G69" s="65">
        <v>5913</v>
      </c>
      <c r="H69" s="66">
        <v>44134</v>
      </c>
      <c r="I69" s="67">
        <v>298845.24</v>
      </c>
      <c r="J69" s="67"/>
      <c r="K69" s="67"/>
      <c r="L69" s="68">
        <f t="shared" ref="L69:L72" si="10">I69+J69</f>
        <v>298845.24</v>
      </c>
    </row>
    <row r="70" spans="2:12" ht="21" customHeight="1" x14ac:dyDescent="0.2">
      <c r="B70" s="59">
        <v>2021260833</v>
      </c>
      <c r="C70" s="52" t="s">
        <v>10</v>
      </c>
      <c r="D70" s="63" t="s">
        <v>13</v>
      </c>
      <c r="E70" s="64" t="s">
        <v>175</v>
      </c>
      <c r="F70" s="65" t="s">
        <v>40</v>
      </c>
      <c r="G70" s="65" t="s">
        <v>176</v>
      </c>
      <c r="H70" s="66" t="s">
        <v>177</v>
      </c>
      <c r="I70" s="67">
        <v>120910.56</v>
      </c>
      <c r="J70" s="67"/>
      <c r="K70" s="67"/>
      <c r="L70" s="68">
        <f t="shared" si="10"/>
        <v>120910.56</v>
      </c>
    </row>
    <row r="71" spans="2:12" ht="18" customHeight="1" x14ac:dyDescent="0.2">
      <c r="B71" s="59">
        <v>2021260834</v>
      </c>
      <c r="C71" s="52" t="s">
        <v>10</v>
      </c>
      <c r="D71" s="63" t="s">
        <v>13</v>
      </c>
      <c r="E71" s="64" t="s">
        <v>178</v>
      </c>
      <c r="F71" s="65" t="s">
        <v>40</v>
      </c>
      <c r="G71" s="65" t="s">
        <v>176</v>
      </c>
      <c r="H71" s="66" t="s">
        <v>177</v>
      </c>
      <c r="I71" s="61">
        <v>98401.600000000006</v>
      </c>
      <c r="J71" s="61"/>
      <c r="K71" s="88"/>
      <c r="L71" s="60">
        <f t="shared" si="10"/>
        <v>98401.600000000006</v>
      </c>
    </row>
    <row r="72" spans="2:12" ht="21" customHeight="1" x14ac:dyDescent="0.2">
      <c r="B72" s="59">
        <v>2021260836</v>
      </c>
      <c r="C72" s="52" t="s">
        <v>10</v>
      </c>
      <c r="D72" s="63" t="s">
        <v>13</v>
      </c>
      <c r="E72" s="64" t="s">
        <v>179</v>
      </c>
      <c r="F72" s="65" t="s">
        <v>40</v>
      </c>
      <c r="G72" s="65" t="s">
        <v>180</v>
      </c>
      <c r="H72" s="66" t="s">
        <v>177</v>
      </c>
      <c r="I72" s="67">
        <v>300143.77</v>
      </c>
      <c r="J72" s="67"/>
      <c r="K72" s="67"/>
      <c r="L72" s="68">
        <f t="shared" si="10"/>
        <v>300143.77</v>
      </c>
    </row>
    <row r="73" spans="2:12" ht="24" customHeight="1" x14ac:dyDescent="0.2">
      <c r="B73" s="25">
        <v>2021260837</v>
      </c>
      <c r="C73" s="32" t="s">
        <v>10</v>
      </c>
      <c r="D73" s="33" t="s">
        <v>181</v>
      </c>
      <c r="E73" s="34" t="s">
        <v>182</v>
      </c>
      <c r="F73" s="35" t="s">
        <v>57</v>
      </c>
      <c r="G73" s="35">
        <v>620210031</v>
      </c>
      <c r="H73" s="36">
        <v>44525</v>
      </c>
      <c r="I73" s="37">
        <v>721.5</v>
      </c>
      <c r="J73" s="37">
        <v>158.72999999999999</v>
      </c>
      <c r="K73" s="37"/>
      <c r="L73" s="31">
        <f t="shared" si="3"/>
        <v>880.23</v>
      </c>
    </row>
    <row r="74" spans="2:12" s="78" customFormat="1" ht="18" customHeight="1" x14ac:dyDescent="0.2">
      <c r="B74" s="25">
        <v>2021260838</v>
      </c>
      <c r="C74" s="54" t="s">
        <v>17</v>
      </c>
      <c r="D74" s="26" t="s">
        <v>183</v>
      </c>
      <c r="E74" s="27" t="s">
        <v>184</v>
      </c>
      <c r="F74" s="28" t="s">
        <v>185</v>
      </c>
      <c r="G74" s="28" t="s">
        <v>186</v>
      </c>
      <c r="H74" s="29">
        <v>44408</v>
      </c>
      <c r="I74" s="30">
        <v>120410.42</v>
      </c>
      <c r="J74" s="30"/>
      <c r="K74" s="30"/>
      <c r="L74" s="5">
        <f t="shared" ref="L74:L103" si="11">I74+J74</f>
        <v>120410.42</v>
      </c>
    </row>
    <row r="75" spans="2:12" s="78" customFormat="1" ht="18" customHeight="1" x14ac:dyDescent="0.2">
      <c r="B75" s="25">
        <v>2021260839</v>
      </c>
      <c r="C75" s="54" t="s">
        <v>18</v>
      </c>
      <c r="D75" s="26" t="s">
        <v>183</v>
      </c>
      <c r="E75" s="27" t="s">
        <v>184</v>
      </c>
      <c r="F75" s="28" t="s">
        <v>185</v>
      </c>
      <c r="G75" s="28" t="s">
        <v>186</v>
      </c>
      <c r="H75" s="29">
        <v>44408</v>
      </c>
      <c r="I75" s="30">
        <v>79589.42</v>
      </c>
      <c r="J75" s="30"/>
      <c r="K75" s="30"/>
      <c r="L75" s="5">
        <f t="shared" si="11"/>
        <v>79589.42</v>
      </c>
    </row>
    <row r="76" spans="2:12" ht="21" customHeight="1" x14ac:dyDescent="0.2">
      <c r="B76" s="59">
        <v>2021260840</v>
      </c>
      <c r="C76" s="52" t="s">
        <v>10</v>
      </c>
      <c r="D76" s="63" t="s">
        <v>13</v>
      </c>
      <c r="E76" s="64" t="s">
        <v>187</v>
      </c>
      <c r="F76" s="65" t="s">
        <v>188</v>
      </c>
      <c r="G76" s="65" t="s">
        <v>189</v>
      </c>
      <c r="H76" s="66" t="s">
        <v>190</v>
      </c>
      <c r="I76" s="67">
        <v>48504.23</v>
      </c>
      <c r="J76" s="67"/>
      <c r="K76" s="67"/>
      <c r="L76" s="68">
        <f t="shared" si="11"/>
        <v>48504.23</v>
      </c>
    </row>
    <row r="77" spans="2:12" ht="18" customHeight="1" x14ac:dyDescent="0.2">
      <c r="B77" s="59">
        <v>2021260841</v>
      </c>
      <c r="C77" s="52" t="s">
        <v>10</v>
      </c>
      <c r="D77" s="63" t="s">
        <v>13</v>
      </c>
      <c r="E77" s="64" t="s">
        <v>191</v>
      </c>
      <c r="F77" s="65" t="s">
        <v>192</v>
      </c>
      <c r="G77" s="65" t="s">
        <v>193</v>
      </c>
      <c r="H77" s="66" t="s">
        <v>194</v>
      </c>
      <c r="I77" s="61">
        <v>12726.56</v>
      </c>
      <c r="J77" s="61"/>
      <c r="K77" s="88"/>
      <c r="L77" s="60">
        <f t="shared" si="11"/>
        <v>12726.56</v>
      </c>
    </row>
    <row r="78" spans="2:12" ht="21" customHeight="1" x14ac:dyDescent="0.2">
      <c r="B78" s="59">
        <v>2021260842</v>
      </c>
      <c r="C78" s="52" t="s">
        <v>10</v>
      </c>
      <c r="D78" s="63" t="s">
        <v>13</v>
      </c>
      <c r="E78" s="64" t="s">
        <v>195</v>
      </c>
      <c r="F78" s="65" t="s">
        <v>188</v>
      </c>
      <c r="G78" s="65" t="s">
        <v>196</v>
      </c>
      <c r="H78" s="66">
        <v>43570</v>
      </c>
      <c r="I78" s="67">
        <v>35588.85</v>
      </c>
      <c r="J78" s="67"/>
      <c r="K78" s="67"/>
      <c r="L78" s="68">
        <f t="shared" si="11"/>
        <v>35588.85</v>
      </c>
    </row>
    <row r="79" spans="2:12" ht="21" customHeight="1" x14ac:dyDescent="0.2">
      <c r="B79" s="25">
        <v>2021260843</v>
      </c>
      <c r="C79" s="32" t="s">
        <v>197</v>
      </c>
      <c r="D79" s="33" t="s">
        <v>198</v>
      </c>
      <c r="E79" s="34" t="s">
        <v>199</v>
      </c>
      <c r="F79" s="35" t="s">
        <v>188</v>
      </c>
      <c r="G79" s="36" t="s">
        <v>200</v>
      </c>
      <c r="H79" s="101">
        <v>44530</v>
      </c>
      <c r="I79" s="37">
        <v>5900</v>
      </c>
      <c r="J79" s="37">
        <v>1298</v>
      </c>
      <c r="K79" s="37"/>
      <c r="L79" s="31">
        <f t="shared" si="11"/>
        <v>7198</v>
      </c>
    </row>
    <row r="80" spans="2:12" ht="18" customHeight="1" x14ac:dyDescent="0.2">
      <c r="B80" s="25">
        <v>2021260844</v>
      </c>
      <c r="C80" s="32" t="s">
        <v>10</v>
      </c>
      <c r="D80" s="33" t="s">
        <v>20</v>
      </c>
      <c r="E80" s="34" t="s">
        <v>201</v>
      </c>
      <c r="F80" s="35" t="s">
        <v>42</v>
      </c>
      <c r="G80" s="35">
        <v>5215</v>
      </c>
      <c r="H80" s="36">
        <v>44530</v>
      </c>
      <c r="I80" s="37">
        <v>29269.86</v>
      </c>
      <c r="J80" s="37">
        <v>6439.37</v>
      </c>
      <c r="K80" s="37"/>
      <c r="L80" s="31">
        <f t="shared" si="11"/>
        <v>35709.230000000003</v>
      </c>
    </row>
    <row r="81" spans="2:12" ht="21" customHeight="1" x14ac:dyDescent="0.2">
      <c r="B81" s="25">
        <v>2021260846</v>
      </c>
      <c r="C81" s="32" t="s">
        <v>10</v>
      </c>
      <c r="D81" s="33" t="s">
        <v>202</v>
      </c>
      <c r="E81" s="34" t="s">
        <v>203</v>
      </c>
      <c r="F81" s="35" t="s">
        <v>50</v>
      </c>
      <c r="G81" s="35">
        <v>4919</v>
      </c>
      <c r="H81" s="36">
        <v>44530</v>
      </c>
      <c r="I81" s="37">
        <v>18250</v>
      </c>
      <c r="J81" s="37">
        <v>4015</v>
      </c>
      <c r="K81" s="37"/>
      <c r="L81" s="31">
        <f t="shared" si="11"/>
        <v>22265</v>
      </c>
    </row>
    <row r="82" spans="2:12" ht="21" customHeight="1" x14ac:dyDescent="0.2">
      <c r="B82" s="25">
        <v>2021260847</v>
      </c>
      <c r="C82" s="32" t="s">
        <v>10</v>
      </c>
      <c r="D82" s="33" t="s">
        <v>202</v>
      </c>
      <c r="E82" s="34" t="s">
        <v>204</v>
      </c>
      <c r="F82" s="35" t="s">
        <v>50</v>
      </c>
      <c r="G82" s="35">
        <v>4920</v>
      </c>
      <c r="H82" s="36">
        <v>44530</v>
      </c>
      <c r="I82" s="37">
        <v>18250</v>
      </c>
      <c r="J82" s="37">
        <v>4015</v>
      </c>
      <c r="K82" s="37"/>
      <c r="L82" s="31">
        <f t="shared" si="11"/>
        <v>22265</v>
      </c>
    </row>
    <row r="83" spans="2:12" ht="18" customHeight="1" x14ac:dyDescent="0.2">
      <c r="B83" s="25">
        <v>2021260859</v>
      </c>
      <c r="C83" s="32" t="s">
        <v>10</v>
      </c>
      <c r="D83" s="33" t="s">
        <v>205</v>
      </c>
      <c r="E83" s="34" t="s">
        <v>206</v>
      </c>
      <c r="F83" s="35" t="s">
        <v>207</v>
      </c>
      <c r="G83" s="35" t="s">
        <v>208</v>
      </c>
      <c r="H83" s="36">
        <v>44347</v>
      </c>
      <c r="I83" s="37">
        <v>3840</v>
      </c>
      <c r="J83" s="37">
        <v>844.8</v>
      </c>
      <c r="K83" s="37"/>
      <c r="L83" s="31">
        <f t="shared" si="11"/>
        <v>4684.8</v>
      </c>
    </row>
    <row r="84" spans="2:12" ht="18" customHeight="1" x14ac:dyDescent="0.2">
      <c r="B84" s="25">
        <v>2021260861</v>
      </c>
      <c r="C84" s="32" t="s">
        <v>10</v>
      </c>
      <c r="D84" s="33" t="s">
        <v>205</v>
      </c>
      <c r="E84" s="34" t="s">
        <v>209</v>
      </c>
      <c r="F84" s="35" t="s">
        <v>207</v>
      </c>
      <c r="G84" s="35">
        <v>2100594</v>
      </c>
      <c r="H84" s="36">
        <v>44438</v>
      </c>
      <c r="I84" s="37">
        <v>20517.62</v>
      </c>
      <c r="J84" s="37">
        <v>4513.88</v>
      </c>
      <c r="K84" s="37"/>
      <c r="L84" s="31">
        <f t="shared" si="11"/>
        <v>25031.5</v>
      </c>
    </row>
    <row r="85" spans="2:12" ht="18" customHeight="1" x14ac:dyDescent="0.2">
      <c r="B85" s="25">
        <v>2021260864</v>
      </c>
      <c r="C85" s="32" t="s">
        <v>10</v>
      </c>
      <c r="D85" s="33" t="s">
        <v>205</v>
      </c>
      <c r="E85" s="34" t="s">
        <v>210</v>
      </c>
      <c r="F85" s="35" t="s">
        <v>207</v>
      </c>
      <c r="G85" s="35">
        <v>2100598</v>
      </c>
      <c r="H85" s="36">
        <v>44438</v>
      </c>
      <c r="I85" s="37">
        <v>20517.62</v>
      </c>
      <c r="J85" s="37">
        <v>4513.88</v>
      </c>
      <c r="K85" s="37"/>
      <c r="L85" s="31">
        <f t="shared" si="11"/>
        <v>25031.5</v>
      </c>
    </row>
    <row r="86" spans="2:12" ht="18" customHeight="1" x14ac:dyDescent="0.2">
      <c r="B86" s="25">
        <v>2021260865</v>
      </c>
      <c r="C86" s="32" t="s">
        <v>10</v>
      </c>
      <c r="D86" s="33" t="s">
        <v>205</v>
      </c>
      <c r="E86" s="34" t="s">
        <v>211</v>
      </c>
      <c r="F86" s="35" t="s">
        <v>207</v>
      </c>
      <c r="G86" s="35">
        <v>2100602</v>
      </c>
      <c r="H86" s="36">
        <v>44438</v>
      </c>
      <c r="I86" s="37">
        <v>20517.62</v>
      </c>
      <c r="J86" s="37">
        <v>4513.88</v>
      </c>
      <c r="K86" s="37"/>
      <c r="L86" s="31">
        <f t="shared" si="11"/>
        <v>25031.5</v>
      </c>
    </row>
    <row r="87" spans="2:12" ht="18" customHeight="1" x14ac:dyDescent="0.2">
      <c r="B87" s="25">
        <v>2021260866</v>
      </c>
      <c r="C87" s="32" t="s">
        <v>10</v>
      </c>
      <c r="D87" s="33" t="s">
        <v>205</v>
      </c>
      <c r="E87" s="34" t="s">
        <v>212</v>
      </c>
      <c r="F87" s="35" t="s">
        <v>207</v>
      </c>
      <c r="G87" s="35">
        <v>2100606</v>
      </c>
      <c r="H87" s="36">
        <v>44438</v>
      </c>
      <c r="I87" s="37">
        <v>20517.62</v>
      </c>
      <c r="J87" s="37">
        <v>4513.88</v>
      </c>
      <c r="K87" s="37"/>
      <c r="L87" s="31">
        <f t="shared" si="11"/>
        <v>25031.5</v>
      </c>
    </row>
    <row r="88" spans="2:12" ht="18" customHeight="1" x14ac:dyDescent="0.2">
      <c r="B88" s="25">
        <v>2021260867</v>
      </c>
      <c r="C88" s="32" t="s">
        <v>10</v>
      </c>
      <c r="D88" s="33" t="s">
        <v>205</v>
      </c>
      <c r="E88" s="34" t="s">
        <v>213</v>
      </c>
      <c r="F88" s="35" t="s">
        <v>207</v>
      </c>
      <c r="G88" s="35">
        <v>2100458</v>
      </c>
      <c r="H88" s="36">
        <v>44375</v>
      </c>
      <c r="I88" s="37">
        <v>20517.62</v>
      </c>
      <c r="J88" s="37">
        <v>4513.88</v>
      </c>
      <c r="K88" s="37"/>
      <c r="L88" s="31">
        <f t="shared" si="11"/>
        <v>25031.5</v>
      </c>
    </row>
    <row r="89" spans="2:12" ht="18" customHeight="1" x14ac:dyDescent="0.2">
      <c r="B89" s="25">
        <v>2021260868</v>
      </c>
      <c r="C89" s="32" t="s">
        <v>10</v>
      </c>
      <c r="D89" s="33" t="s">
        <v>205</v>
      </c>
      <c r="E89" s="34" t="s">
        <v>214</v>
      </c>
      <c r="F89" s="35" t="s">
        <v>207</v>
      </c>
      <c r="G89" s="35">
        <v>2100462</v>
      </c>
      <c r="H89" s="36">
        <v>44375</v>
      </c>
      <c r="I89" s="37">
        <v>20517.62</v>
      </c>
      <c r="J89" s="37">
        <v>4513.88</v>
      </c>
      <c r="K89" s="37"/>
      <c r="L89" s="31">
        <f t="shared" si="11"/>
        <v>25031.5</v>
      </c>
    </row>
    <row r="90" spans="2:12" ht="18" customHeight="1" x14ac:dyDescent="0.2">
      <c r="B90" s="25">
        <v>2021260870</v>
      </c>
      <c r="C90" s="32" t="s">
        <v>10</v>
      </c>
      <c r="D90" s="33" t="s">
        <v>205</v>
      </c>
      <c r="E90" s="34" t="s">
        <v>215</v>
      </c>
      <c r="F90" s="35" t="s">
        <v>216</v>
      </c>
      <c r="G90" s="35" t="s">
        <v>217</v>
      </c>
      <c r="H90" s="36">
        <v>44347</v>
      </c>
      <c r="I90" s="37">
        <v>4320</v>
      </c>
      <c r="J90" s="37">
        <v>950.4</v>
      </c>
      <c r="K90" s="37"/>
      <c r="L90" s="31">
        <f t="shared" si="11"/>
        <v>5270.4</v>
      </c>
    </row>
    <row r="91" spans="2:12" ht="18" customHeight="1" x14ac:dyDescent="0.2">
      <c r="B91" s="25">
        <v>2021260871</v>
      </c>
      <c r="C91" s="32" t="s">
        <v>10</v>
      </c>
      <c r="D91" s="33" t="s">
        <v>205</v>
      </c>
      <c r="E91" s="34" t="s">
        <v>218</v>
      </c>
      <c r="F91" s="35" t="s">
        <v>216</v>
      </c>
      <c r="G91" s="35">
        <v>2100596</v>
      </c>
      <c r="H91" s="36">
        <v>44438</v>
      </c>
      <c r="I91" s="37">
        <v>20200.73</v>
      </c>
      <c r="J91" s="37">
        <v>4444.16</v>
      </c>
      <c r="K91" s="37"/>
      <c r="L91" s="31">
        <f>I91+J91</f>
        <v>24644.89</v>
      </c>
    </row>
    <row r="92" spans="2:12" ht="18" customHeight="1" x14ac:dyDescent="0.2">
      <c r="B92" s="25">
        <v>2021260871</v>
      </c>
      <c r="C92" s="32" t="s">
        <v>10</v>
      </c>
      <c r="D92" s="33" t="s">
        <v>205</v>
      </c>
      <c r="E92" s="34" t="s">
        <v>219</v>
      </c>
      <c r="F92" s="35" t="s">
        <v>216</v>
      </c>
      <c r="G92" s="35">
        <v>2100600</v>
      </c>
      <c r="H92" s="36">
        <v>44438</v>
      </c>
      <c r="I92" s="37">
        <v>20200.73</v>
      </c>
      <c r="J92" s="37">
        <v>4444.16</v>
      </c>
      <c r="K92" s="37"/>
      <c r="L92" s="31">
        <f t="shared" ref="L92:L98" si="12">I92+J92</f>
        <v>24644.89</v>
      </c>
    </row>
    <row r="93" spans="2:12" ht="18" customHeight="1" x14ac:dyDescent="0.2">
      <c r="B93" s="25">
        <v>2021260871</v>
      </c>
      <c r="C93" s="32" t="s">
        <v>10</v>
      </c>
      <c r="D93" s="33" t="s">
        <v>205</v>
      </c>
      <c r="E93" s="34" t="s">
        <v>220</v>
      </c>
      <c r="F93" s="35" t="s">
        <v>216</v>
      </c>
      <c r="G93" s="35">
        <v>2100604</v>
      </c>
      <c r="H93" s="36">
        <v>44438</v>
      </c>
      <c r="I93" s="37">
        <v>20200.73</v>
      </c>
      <c r="J93" s="37">
        <v>4444.16</v>
      </c>
      <c r="K93" s="37"/>
      <c r="L93" s="31">
        <f t="shared" si="12"/>
        <v>24644.89</v>
      </c>
    </row>
    <row r="94" spans="2:12" ht="18" customHeight="1" x14ac:dyDescent="0.2">
      <c r="B94" s="25">
        <v>2021260871</v>
      </c>
      <c r="C94" s="32" t="s">
        <v>10</v>
      </c>
      <c r="D94" s="33" t="s">
        <v>205</v>
      </c>
      <c r="E94" s="34" t="s">
        <v>221</v>
      </c>
      <c r="F94" s="35" t="s">
        <v>216</v>
      </c>
      <c r="G94" s="35">
        <v>2000608</v>
      </c>
      <c r="H94" s="36">
        <v>44438</v>
      </c>
      <c r="I94" s="37">
        <v>20200.73</v>
      </c>
      <c r="J94" s="37">
        <v>4444.16</v>
      </c>
      <c r="K94" s="37"/>
      <c r="L94" s="31">
        <f t="shared" si="12"/>
        <v>24644.89</v>
      </c>
    </row>
    <row r="95" spans="2:12" ht="18" customHeight="1" x14ac:dyDescent="0.2">
      <c r="B95" s="25">
        <v>2021260873</v>
      </c>
      <c r="C95" s="32" t="s">
        <v>10</v>
      </c>
      <c r="D95" s="33" t="s">
        <v>205</v>
      </c>
      <c r="E95" s="34" t="s">
        <v>222</v>
      </c>
      <c r="F95" s="35" t="s">
        <v>216</v>
      </c>
      <c r="G95" s="35">
        <v>2100457</v>
      </c>
      <c r="H95" s="36">
        <v>44375</v>
      </c>
      <c r="I95" s="37">
        <v>20200.740000000002</v>
      </c>
      <c r="J95" s="37">
        <v>4444.16</v>
      </c>
      <c r="K95" s="37"/>
      <c r="L95" s="31">
        <f t="shared" si="12"/>
        <v>24644.9</v>
      </c>
    </row>
    <row r="96" spans="2:12" ht="18" customHeight="1" x14ac:dyDescent="0.2">
      <c r="B96" s="25">
        <v>2021260873</v>
      </c>
      <c r="C96" s="32" t="s">
        <v>10</v>
      </c>
      <c r="D96" s="33" t="s">
        <v>205</v>
      </c>
      <c r="E96" s="34" t="s">
        <v>223</v>
      </c>
      <c r="F96" s="35" t="s">
        <v>216</v>
      </c>
      <c r="G96" s="35">
        <v>2100461</v>
      </c>
      <c r="H96" s="36">
        <v>44375</v>
      </c>
      <c r="I96" s="37">
        <v>20200.740000000002</v>
      </c>
      <c r="J96" s="37">
        <v>4444.16</v>
      </c>
      <c r="K96" s="37"/>
      <c r="L96" s="31">
        <f t="shared" si="12"/>
        <v>24644.9</v>
      </c>
    </row>
    <row r="97" spans="2:12" ht="18" customHeight="1" x14ac:dyDescent="0.2">
      <c r="B97" s="25">
        <v>2021260873</v>
      </c>
      <c r="C97" s="32" t="s">
        <v>10</v>
      </c>
      <c r="D97" s="33" t="s">
        <v>205</v>
      </c>
      <c r="E97" s="34" t="s">
        <v>224</v>
      </c>
      <c r="F97" s="35" t="s">
        <v>216</v>
      </c>
      <c r="G97" s="35">
        <v>2100697</v>
      </c>
      <c r="H97" s="36">
        <v>44476</v>
      </c>
      <c r="I97" s="37">
        <v>20200.75</v>
      </c>
      <c r="J97" s="37">
        <v>4444.17</v>
      </c>
      <c r="K97" s="37"/>
      <c r="L97" s="31">
        <f t="shared" si="12"/>
        <v>24644.92</v>
      </c>
    </row>
    <row r="98" spans="2:12" ht="18" customHeight="1" x14ac:dyDescent="0.2">
      <c r="B98" s="25">
        <v>2021260875</v>
      </c>
      <c r="C98" s="32" t="s">
        <v>10</v>
      </c>
      <c r="D98" s="33" t="s">
        <v>205</v>
      </c>
      <c r="E98" s="34" t="s">
        <v>225</v>
      </c>
      <c r="F98" s="35" t="s">
        <v>207</v>
      </c>
      <c r="G98" s="35">
        <v>2100658</v>
      </c>
      <c r="H98" s="36">
        <v>44467</v>
      </c>
      <c r="I98" s="37">
        <v>20517.64</v>
      </c>
      <c r="J98" s="37">
        <v>4513.88</v>
      </c>
      <c r="K98" s="37"/>
      <c r="L98" s="31">
        <f t="shared" si="12"/>
        <v>25031.52</v>
      </c>
    </row>
    <row r="99" spans="2:12" ht="18" customHeight="1" x14ac:dyDescent="0.2">
      <c r="B99" s="25">
        <v>2021260876</v>
      </c>
      <c r="C99" s="32" t="s">
        <v>10</v>
      </c>
      <c r="D99" s="33" t="s">
        <v>226</v>
      </c>
      <c r="E99" s="34" t="s">
        <v>227</v>
      </c>
      <c r="F99" s="35" t="s">
        <v>98</v>
      </c>
      <c r="G99" s="35" t="s">
        <v>228</v>
      </c>
      <c r="H99" s="36">
        <v>44068</v>
      </c>
      <c r="I99" s="37">
        <v>86458.559999999998</v>
      </c>
      <c r="J99" s="37">
        <v>19020.88</v>
      </c>
      <c r="K99" s="37"/>
      <c r="L99" s="31">
        <f t="shared" si="11"/>
        <v>105479.44</v>
      </c>
    </row>
    <row r="100" spans="2:12" ht="18" customHeight="1" x14ac:dyDescent="0.2">
      <c r="B100" s="25">
        <v>2021260877</v>
      </c>
      <c r="C100" s="32" t="s">
        <v>10</v>
      </c>
      <c r="D100" s="33" t="s">
        <v>226</v>
      </c>
      <c r="E100" s="34" t="s">
        <v>229</v>
      </c>
      <c r="F100" s="35" t="s">
        <v>98</v>
      </c>
      <c r="G100" s="35" t="s">
        <v>230</v>
      </c>
      <c r="H100" s="36">
        <v>42957</v>
      </c>
      <c r="I100" s="37">
        <v>100969.35</v>
      </c>
      <c r="J100" s="37">
        <v>22213.25</v>
      </c>
      <c r="K100" s="37"/>
      <c r="L100" s="31">
        <f t="shared" si="11"/>
        <v>123182.6</v>
      </c>
    </row>
    <row r="101" spans="2:12" s="11" customFormat="1" ht="21" customHeight="1" x14ac:dyDescent="0.2">
      <c r="B101" s="59">
        <v>2021260878</v>
      </c>
      <c r="C101" s="52" t="s">
        <v>10</v>
      </c>
      <c r="D101" s="63" t="s">
        <v>13</v>
      </c>
      <c r="E101" s="64" t="s">
        <v>55</v>
      </c>
      <c r="F101" s="65" t="s">
        <v>23</v>
      </c>
      <c r="G101" s="65" t="s">
        <v>231</v>
      </c>
      <c r="H101" s="66">
        <v>44203</v>
      </c>
      <c r="I101" s="67">
        <v>21516.16</v>
      </c>
      <c r="J101" s="67"/>
      <c r="K101" s="67"/>
      <c r="L101" s="68">
        <f t="shared" si="11"/>
        <v>21516.16</v>
      </c>
    </row>
    <row r="102" spans="2:12" ht="24.75" customHeight="1" x14ac:dyDescent="0.2">
      <c r="B102" s="25"/>
      <c r="C102" s="32"/>
      <c r="D102" s="33"/>
      <c r="E102" s="34"/>
      <c r="F102" s="35"/>
      <c r="G102" s="35"/>
      <c r="H102" s="102" t="s">
        <v>0</v>
      </c>
      <c r="I102" s="103">
        <f>SUM(I4:I101)</f>
        <v>56435929.039999962</v>
      </c>
      <c r="J102" s="103">
        <f t="shared" ref="J102:L102" si="13">SUM(J4:J101)</f>
        <v>879046.81000000029</v>
      </c>
      <c r="K102" s="103">
        <f t="shared" si="13"/>
        <v>5303.86</v>
      </c>
      <c r="L102" s="103">
        <f t="shared" si="13"/>
        <v>57314975.849999994</v>
      </c>
    </row>
    <row r="103" spans="2:12" s="4" customFormat="1" ht="24" hidden="1" customHeight="1" x14ac:dyDescent="0.2">
      <c r="B103" s="53"/>
      <c r="C103" s="69"/>
      <c r="D103" s="39"/>
      <c r="E103" s="40"/>
      <c r="F103" s="23"/>
      <c r="G103" s="23"/>
      <c r="H103" s="41"/>
      <c r="I103" s="42"/>
      <c r="J103" s="42"/>
      <c r="K103" s="42"/>
      <c r="L103" s="31">
        <f t="shared" si="11"/>
        <v>0</v>
      </c>
    </row>
  </sheetData>
  <mergeCells count="1">
    <mergeCell ref="B1:L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DC27694-4DEA-43DB-9159-F31CD01846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RIEPILOGO 4 TRIM.2021</vt:lpstr>
      <vt:lpstr>PON SPAO 4 TRIM.2021</vt:lpstr>
      <vt:lpstr>PON IOG 4 TRIM.2021</vt:lpstr>
      <vt:lpstr>POC SPAO 4 TRIM.2021 </vt:lpstr>
      <vt:lpstr>DIV.4 4 TR.2021</vt:lpstr>
      <vt:lpstr>D.P.4 TRIM.2021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 report</dc:title>
  <dc:creator>Fiorani Rita</dc:creator>
  <cp:lastModifiedBy>Fiorani Rita</cp:lastModifiedBy>
  <cp:lastPrinted>2020-10-13T12:27:09Z</cp:lastPrinted>
  <dcterms:created xsi:type="dcterms:W3CDTF">2018-01-15T07:15:08Z</dcterms:created>
  <dcterms:modified xsi:type="dcterms:W3CDTF">2022-01-07T14:10:46Z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TC027802579991</vt:lpwstr>
  </property>
</Properties>
</file>